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пка\ПЭО\Для Димы\27.07.2022\"/>
    </mc:Choice>
  </mc:AlternateContent>
  <bookViews>
    <workbookView xWindow="0" yWindow="0" windowWidth="28800" windowHeight="12345"/>
  </bookViews>
  <sheets>
    <sheet name="Тепло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J87" i="1" s="1"/>
  <c r="J85" i="1"/>
  <c r="K85" i="1" l="1"/>
</calcChain>
</file>

<file path=xl/sharedStrings.xml><?xml version="1.0" encoding="utf-8"?>
<sst xmlns="http://schemas.openxmlformats.org/spreadsheetml/2006/main" count="234" uniqueCount="149">
  <si>
    <t>форма 5</t>
  </si>
  <si>
    <t>Отчет об исполнении тарифной сметы</t>
  </si>
  <si>
    <t>на услуги по передаче, распределению и снабжению тепловой энергией</t>
  </si>
  <si>
    <t>Отчетный период 2022 год</t>
  </si>
  <si>
    <t>Индекс ИТС-1</t>
  </si>
  <si>
    <t>Периодичность: полугодовая</t>
  </si>
  <si>
    <t>№№</t>
  </si>
  <si>
    <t xml:space="preserve">Наименование показателей </t>
  </si>
  <si>
    <t>Единица измерения</t>
  </si>
  <si>
    <t>Действущая тарифная смета</t>
  </si>
  <si>
    <t>Фактически сложившиеся показатели</t>
  </si>
  <si>
    <t>Отклонение</t>
  </si>
  <si>
    <t>Причины отклонения</t>
  </si>
  <si>
    <t>тыс. тенге</t>
  </si>
  <si>
    <t>%</t>
  </si>
  <si>
    <t>I</t>
  </si>
  <si>
    <t>Затраты на производство товаров и предоставление услуг, всего, в том числе</t>
  </si>
  <si>
    <t>тыс.тенге</t>
  </si>
  <si>
    <t>Материальные затраты, всего, в том числе</t>
  </si>
  <si>
    <t>-||-</t>
  </si>
  <si>
    <t>1.1</t>
  </si>
  <si>
    <t>Сырье и материалы                  </t>
  </si>
  <si>
    <t>начисления будут производиться до конца 2022 года</t>
  </si>
  <si>
    <t>1.2</t>
  </si>
  <si>
    <t xml:space="preserve">Покупка тепловой энергии </t>
  </si>
  <si>
    <t>1.3</t>
  </si>
  <si>
    <t>ГСМ</t>
  </si>
  <si>
    <t>1.4</t>
  </si>
  <si>
    <t>Электроэнергия</t>
  </si>
  <si>
    <t>Расходы на оплату труда, всего, в том числе</t>
  </si>
  <si>
    <t>2.1</t>
  </si>
  <si>
    <t>Заработная плата производственного персонала</t>
  </si>
  <si>
    <t>начисление заработной платы будет производится в соответствии со штатным расписанием предприятия до конца 2022 года. зарплатные налоги и платежи будут начислены в соответствии с законодательством до конца 2022 года</t>
  </si>
  <si>
    <t>2.2</t>
  </si>
  <si>
    <t>Социальный налог и социальные отчисления</t>
  </si>
  <si>
    <t>ОСМС</t>
  </si>
  <si>
    <t>3</t>
  </si>
  <si>
    <t>Амортизация  </t>
  </si>
  <si>
    <t>Амортизация начислена в соответствии с МСФО и учетной политикой предприятия</t>
  </si>
  <si>
    <t>Ремонт, всего, в том числе</t>
  </si>
  <si>
    <t>4.1</t>
  </si>
  <si>
    <t>Ремонт, не приводящий к росту стоимости основных средств</t>
  </si>
  <si>
    <t>5</t>
  </si>
  <si>
    <t>Прочие затраты</t>
  </si>
  <si>
    <t>5.1</t>
  </si>
  <si>
    <t>Услуги связи</t>
  </si>
  <si>
    <t>5.2</t>
  </si>
  <si>
    <t>Услуги охраны                   </t>
  </si>
  <si>
    <t>5.3</t>
  </si>
  <si>
    <t>Подготовка кадров</t>
  </si>
  <si>
    <t>5.4</t>
  </si>
  <si>
    <t>Охрана труда и техника безопасности</t>
  </si>
  <si>
    <t>5.5</t>
  </si>
  <si>
    <t>Дезинфекция, дератизация производственных помещений, вывоз мусора и другие коммунальные услуги</t>
  </si>
  <si>
    <t>5.6</t>
  </si>
  <si>
    <t>Страхование ГПО работодателя (причинение вреда жизни и здоровья работника)</t>
  </si>
  <si>
    <t>5.7</t>
  </si>
  <si>
    <t>Страхование ГПО (добровольное страхование спецтехники)</t>
  </si>
  <si>
    <t>5.8</t>
  </si>
  <si>
    <t>Страхование ГПО владельцев автотранспорта</t>
  </si>
  <si>
    <t>5.9</t>
  </si>
  <si>
    <t>Страхование ГПО перевозчика перед пассажирами</t>
  </si>
  <si>
    <t>5.10</t>
  </si>
  <si>
    <t>Страхование экологическое</t>
  </si>
  <si>
    <t>5.11</t>
  </si>
  <si>
    <t>Охрана окружающей среды</t>
  </si>
  <si>
    <t>5.12</t>
  </si>
  <si>
    <t>Техническое обслуживание оборудования/транспорта</t>
  </si>
  <si>
    <t>5.13</t>
  </si>
  <si>
    <t>Услуги ремонта дорог</t>
  </si>
  <si>
    <t>5.14</t>
  </si>
  <si>
    <t>Приобретение лицензий</t>
  </si>
  <si>
    <t>5.15</t>
  </si>
  <si>
    <t>Экспертиза объектов, товаров и услуг</t>
  </si>
  <si>
    <t>5.16</t>
  </si>
  <si>
    <t>Медицинские услуги</t>
  </si>
  <si>
    <t>II</t>
  </si>
  <si>
    <t>Расходы периода, всего, в том числе</t>
  </si>
  <si>
    <t>Общие и административные расходы, всего, в том числе</t>
  </si>
  <si>
    <t>6.1</t>
  </si>
  <si>
    <t xml:space="preserve">Заработная плата административного персонала </t>
  </si>
  <si>
    <t>6.2</t>
  </si>
  <si>
    <t>6.3</t>
  </si>
  <si>
    <t>Прочие расходы, всего, в том числе</t>
  </si>
  <si>
    <t>6.3.1</t>
  </si>
  <si>
    <t>Налоги</t>
  </si>
  <si>
    <t>6.3.2</t>
  </si>
  <si>
    <t>Амортизация</t>
  </si>
  <si>
    <t>6.3.3</t>
  </si>
  <si>
    <t>Услуги банка</t>
  </si>
  <si>
    <t>6.3.4</t>
  </si>
  <si>
    <t>Финансовые услуги</t>
  </si>
  <si>
    <t>6.3.5</t>
  </si>
  <si>
    <t>Командировочные расходы            </t>
  </si>
  <si>
    <t>6.3.6</t>
  </si>
  <si>
    <t>Типографские расходы</t>
  </si>
  <si>
    <t>6.3.7</t>
  </si>
  <si>
    <t>Информационные услуги</t>
  </si>
  <si>
    <t>6.3.8</t>
  </si>
  <si>
    <t>Канцелярские товары</t>
  </si>
  <si>
    <t>6.3.9</t>
  </si>
  <si>
    <t>Техосмотр транспортных средств</t>
  </si>
  <si>
    <t>6.3.10</t>
  </si>
  <si>
    <t>Противопожарные мероприятия</t>
  </si>
  <si>
    <t>III</t>
  </si>
  <si>
    <t>Всего затрат на предоставление услуг</t>
  </si>
  <si>
    <t>IV</t>
  </si>
  <si>
    <t>Прибыль</t>
  </si>
  <si>
    <t>V</t>
  </si>
  <si>
    <t>Регулируемая база задействованных активов</t>
  </si>
  <si>
    <t>VI</t>
  </si>
  <si>
    <t>Всего доходов</t>
  </si>
  <si>
    <t>VII</t>
  </si>
  <si>
    <t>Объем оказываемых услуг</t>
  </si>
  <si>
    <t>тыс. Гкал</t>
  </si>
  <si>
    <t>VIII</t>
  </si>
  <si>
    <t>Нормативные технические потери</t>
  </si>
  <si>
    <t>ІX</t>
  </si>
  <si>
    <t>Тариф (без НДС)                            </t>
  </si>
  <si>
    <t>тенге/Гкал</t>
  </si>
  <si>
    <t>неисполнение за 2020 год</t>
  </si>
  <si>
    <t>X</t>
  </si>
  <si>
    <t>Возмещение средств из местного бюджета</t>
  </si>
  <si>
    <t>XI</t>
  </si>
  <si>
    <t>Всего доходов с учетом возмещения из местного бюджета</t>
  </si>
  <si>
    <t>XII</t>
  </si>
  <si>
    <t>Тариф без НДС с учетом возмещения средств из бюджета</t>
  </si>
  <si>
    <t>Справочно:</t>
  </si>
  <si>
    <t>7</t>
  </si>
  <si>
    <t>Среднесписочная численность работников, в том числе</t>
  </si>
  <si>
    <t>человек</t>
  </si>
  <si>
    <t>7.1</t>
  </si>
  <si>
    <t>Производственного персонала</t>
  </si>
  <si>
    <t>7.2</t>
  </si>
  <si>
    <t>Административного персонала</t>
  </si>
  <si>
    <t>8</t>
  </si>
  <si>
    <t>Среднемесячная заработная плата работников, в том числе</t>
  </si>
  <si>
    <t>тенге</t>
  </si>
  <si>
    <t>8.1</t>
  </si>
  <si>
    <t>8.2</t>
  </si>
  <si>
    <r>
      <t xml:space="preserve">Наименование организации </t>
    </r>
    <r>
      <rPr>
        <u/>
        <sz val="14"/>
        <color theme="1"/>
        <rFont val="Times New Roman"/>
        <family val="1"/>
        <charset val="204"/>
      </rPr>
      <t>ТОО "Сатпаевское предприятие тепловодоснабжения"</t>
    </r>
  </si>
  <si>
    <t>всего</t>
  </si>
  <si>
    <r>
      <t xml:space="preserve">Адрес </t>
    </r>
    <r>
      <rPr>
        <u/>
        <sz val="14"/>
        <color theme="1"/>
        <rFont val="Times New Roman"/>
        <family val="1"/>
        <charset val="204"/>
      </rPr>
      <t>РК, область Ұлытау, город Сатпаев, ул. Улытауская 93</t>
    </r>
  </si>
  <si>
    <r>
      <t xml:space="preserve">Тел. </t>
    </r>
    <r>
      <rPr>
        <u/>
        <sz val="14"/>
        <color theme="1"/>
        <rFont val="Times New Roman"/>
        <family val="1"/>
        <charset val="204"/>
      </rPr>
      <t>8 (71063) 3-79-44</t>
    </r>
  </si>
  <si>
    <r>
      <t xml:space="preserve">Адрес электронной почты </t>
    </r>
    <r>
      <rPr>
        <u/>
        <sz val="14"/>
        <color theme="1"/>
        <rFont val="Times New Roman"/>
        <family val="1"/>
        <charset val="204"/>
      </rPr>
      <t>sptvs_peo@mail.ru</t>
    </r>
  </si>
  <si>
    <r>
      <t xml:space="preserve">Фамилия и телефон исполнителя </t>
    </r>
    <r>
      <rPr>
        <u/>
        <sz val="14"/>
        <color theme="1"/>
        <rFont val="Times New Roman"/>
        <family val="1"/>
        <charset val="204"/>
      </rPr>
      <t>Сағындық Е.Ж., 8 (71063) 6-01-03</t>
    </r>
  </si>
  <si>
    <r>
      <t xml:space="preserve">Руководитель </t>
    </r>
    <r>
      <rPr>
        <u/>
        <sz val="14"/>
        <color theme="1"/>
        <rFont val="Times New Roman"/>
        <family val="1"/>
        <charset val="204"/>
      </rPr>
      <t xml:space="preserve">Токимбаев Е,А.                                       </t>
    </r>
  </si>
  <si>
    <t>Дата</t>
  </si>
  <si>
    <t>"___" ________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</si>
</sst>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right"/>
    </xf>
    <xf numFmtId="4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49" fontId="6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4" fontId="10" fillId="0" borderId="6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9" fontId="10" fillId="0" borderId="8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" fontId="10" fillId="0" borderId="8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 wrapText="1"/>
    </xf>
    <xf numFmtId="164" fontId="15" fillId="0" borderId="2" xfId="1" applyNumberFormat="1" applyFon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left" vertical="center" wrapText="1"/>
    </xf>
    <xf numFmtId="4" fontId="6" fillId="0" borderId="0" xfId="1" applyNumberFormat="1" applyFont="1" applyFill="1" applyAlignment="1">
      <alignment horizontal="center" vertical="center"/>
    </xf>
    <xf numFmtId="4" fontId="15" fillId="0" borderId="1" xfId="1" applyNumberFormat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4" fontId="15" fillId="0" borderId="5" xfId="1" applyNumberFormat="1" applyFont="1" applyFill="1" applyBorder="1" applyAlignment="1">
      <alignment horizontal="left" vertical="center" wrapText="1"/>
    </xf>
    <xf numFmtId="49" fontId="15" fillId="0" borderId="8" xfId="1" applyNumberFormat="1" applyFont="1" applyFill="1" applyBorder="1" applyAlignment="1">
      <alignment horizontal="center" vertical="center" wrapText="1"/>
    </xf>
    <xf numFmtId="4" fontId="15" fillId="0" borderId="8" xfId="1" applyNumberFormat="1" applyFont="1" applyFill="1" applyBorder="1" applyAlignment="1">
      <alignment horizontal="left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vertical="center" wrapText="1"/>
    </xf>
    <xf numFmtId="4" fontId="15" fillId="0" borderId="2" xfId="1" applyNumberFormat="1" applyFont="1" applyFill="1" applyBorder="1" applyAlignment="1">
      <alignment vertical="center" wrapText="1"/>
    </xf>
    <xf numFmtId="4" fontId="15" fillId="0" borderId="0" xfId="1" applyNumberFormat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4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0" borderId="8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0" fontId="8" fillId="0" borderId="0" xfId="0" applyFont="1" applyFill="1"/>
    <xf numFmtId="4" fontId="14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0" applyFont="1" applyFill="1"/>
    <xf numFmtId="0" fontId="20" fillId="0" borderId="0" xfId="1" applyFont="1" applyFill="1" applyAlignment="1">
      <alignment vertical="center"/>
    </xf>
    <xf numFmtId="4" fontId="21" fillId="0" borderId="0" xfId="1" applyNumberFormat="1" applyFont="1" applyFill="1" applyAlignment="1">
      <alignment vertical="center"/>
    </xf>
    <xf numFmtId="0" fontId="21" fillId="0" borderId="0" xfId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4" fontId="6" fillId="2" borderId="0" xfId="1" applyNumberFormat="1" applyFont="1" applyFill="1" applyAlignment="1">
      <alignment vertical="center"/>
    </xf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72;&#1087;&#1082;&#1072;/&#1055;&#1069;&#1054;/&#1058;&#1072;&#1088;&#1080;&#1092;&#1099;/&#1048;&#1089;&#1087;&#1086;&#1083;&#1085;&#1077;&#1085;&#1080;&#1077;%20&#1090;&#1072;&#1088;&#1080;&#1092;&#1085;&#1099;&#1093;%20&#1089;&#1084;&#1077;&#1090;%202022/&#1080;&#1089;&#1087;%202022%20&#1079;&#1072;%206%20&#1084;&#1077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"/>
      <sheetName val="Вода"/>
      <sheetName val="Канал"/>
      <sheetName val="Жезды"/>
      <sheetName val="Данные"/>
      <sheetName val="ЗП 2022"/>
      <sheetName val="Расшиф"/>
      <sheetName val="Прочие"/>
      <sheetName val="Список"/>
      <sheetName val="доходы"/>
      <sheetName val="капремонт"/>
    </sheetNames>
    <sheetDataSet>
      <sheetData sheetId="0"/>
      <sheetData sheetId="1">
        <row r="68">
          <cell r="E68">
            <v>418562.136596</v>
          </cell>
        </row>
      </sheetData>
      <sheetData sheetId="2">
        <row r="66">
          <cell r="E66">
            <v>320949.83958899992</v>
          </cell>
        </row>
      </sheetData>
      <sheetData sheetId="3">
        <row r="30">
          <cell r="D30">
            <v>4329.29</v>
          </cell>
          <cell r="E30">
            <v>4244.4959176000002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02"/>
  <sheetViews>
    <sheetView tabSelected="1" topLeftCell="A9" zoomScalePageLayoutView="80" workbookViewId="0">
      <selection activeCell="D18" sqref="D18:G82"/>
    </sheetView>
  </sheetViews>
  <sheetFormatPr defaultColWidth="9.140625" defaultRowHeight="12.75" x14ac:dyDescent="0.25"/>
  <cols>
    <col min="1" max="1" width="7.7109375" style="12" customWidth="1"/>
    <col min="2" max="2" width="65.42578125" style="7" customWidth="1"/>
    <col min="3" max="3" width="12.7109375" style="7" customWidth="1"/>
    <col min="4" max="4" width="18.7109375" style="6" customWidth="1"/>
    <col min="5" max="5" width="15.85546875" style="6" customWidth="1"/>
    <col min="6" max="6" width="16" style="6" customWidth="1"/>
    <col min="7" max="7" width="13.42578125" style="6" bestFit="1" customWidth="1"/>
    <col min="8" max="8" width="53.7109375" style="6" customWidth="1"/>
    <col min="9" max="9" width="12" style="6" hidden="1" customWidth="1"/>
    <col min="10" max="10" width="12.140625" style="6" hidden="1" customWidth="1"/>
    <col min="11" max="11" width="8.140625" style="6" hidden="1" customWidth="1"/>
    <col min="12" max="12" width="10.28515625" style="6" hidden="1" customWidth="1"/>
    <col min="13" max="16384" width="9.140625" style="7"/>
  </cols>
  <sheetData>
    <row r="1" spans="1:12" ht="15.75" x14ac:dyDescent="0.25">
      <c r="A1" s="1"/>
      <c r="B1" s="2"/>
      <c r="C1" s="2"/>
      <c r="D1" s="3"/>
      <c r="E1" s="3"/>
      <c r="F1" s="3"/>
      <c r="G1" s="4"/>
      <c r="H1" s="5"/>
    </row>
    <row r="2" spans="1:12" ht="15.75" x14ac:dyDescent="0.25">
      <c r="A2" s="1"/>
      <c r="B2" s="2"/>
      <c r="C2" s="2"/>
      <c r="D2" s="3"/>
      <c r="E2" s="3"/>
      <c r="F2" s="3"/>
      <c r="G2" s="4"/>
      <c r="H2" s="8"/>
    </row>
    <row r="3" spans="1:12" ht="15.75" x14ac:dyDescent="0.25">
      <c r="A3" s="1"/>
      <c r="B3" s="2"/>
      <c r="C3" s="2"/>
      <c r="D3" s="3"/>
      <c r="E3" s="3"/>
      <c r="F3" s="3"/>
      <c r="G3" s="4"/>
      <c r="H3" s="8"/>
    </row>
    <row r="4" spans="1:12" ht="22.5" x14ac:dyDescent="0.25">
      <c r="A4" s="9"/>
      <c r="B4" s="9"/>
      <c r="C4" s="9"/>
      <c r="D4" s="9"/>
      <c r="E4" s="9"/>
      <c r="F4" s="2"/>
      <c r="G4" s="9"/>
      <c r="H4" s="10" t="s">
        <v>0</v>
      </c>
    </row>
    <row r="5" spans="1:12" ht="15.75" x14ac:dyDescent="0.25">
      <c r="A5" s="1"/>
      <c r="C5" s="2"/>
      <c r="D5" s="3"/>
      <c r="E5" s="3"/>
      <c r="F5" s="3"/>
      <c r="G5" s="4"/>
      <c r="H5" s="8"/>
    </row>
    <row r="6" spans="1:12" ht="22.5" x14ac:dyDescent="0.25">
      <c r="A6" s="11" t="s">
        <v>1</v>
      </c>
      <c r="B6" s="11"/>
      <c r="C6" s="11"/>
      <c r="D6" s="11"/>
      <c r="E6" s="11"/>
      <c r="F6" s="11"/>
      <c r="G6" s="11"/>
      <c r="H6" s="11"/>
    </row>
    <row r="7" spans="1:12" ht="22.5" x14ac:dyDescent="0.25">
      <c r="A7" s="11" t="s">
        <v>2</v>
      </c>
      <c r="B7" s="11"/>
      <c r="C7" s="11"/>
      <c r="D7" s="11"/>
      <c r="E7" s="11"/>
      <c r="F7" s="11"/>
      <c r="G7" s="11"/>
      <c r="H7" s="11"/>
    </row>
    <row r="8" spans="1:12" ht="22.5" x14ac:dyDescent="0.25">
      <c r="A8" s="11" t="s">
        <v>3</v>
      </c>
      <c r="B8" s="11"/>
      <c r="C8" s="11"/>
      <c r="D8" s="11"/>
      <c r="E8" s="11"/>
      <c r="F8" s="11"/>
      <c r="G8" s="11"/>
      <c r="H8" s="11"/>
    </row>
    <row r="10" spans="1:12" ht="18.75" x14ac:dyDescent="0.25">
      <c r="B10" s="13" t="s">
        <v>4</v>
      </c>
    </row>
    <row r="11" spans="1:12" ht="18.75" x14ac:dyDescent="0.25">
      <c r="B11" s="13" t="s">
        <v>5</v>
      </c>
    </row>
    <row r="13" spans="1:12" ht="15.75" x14ac:dyDescent="0.25">
      <c r="A13" s="14"/>
      <c r="B13" s="14"/>
      <c r="C13" s="14"/>
      <c r="H13" s="15"/>
    </row>
    <row r="14" spans="1:12" ht="35.1" customHeight="1" x14ac:dyDescent="0.25">
      <c r="A14" s="16" t="s">
        <v>6</v>
      </c>
      <c r="B14" s="17" t="s">
        <v>7</v>
      </c>
      <c r="C14" s="18" t="s">
        <v>8</v>
      </c>
      <c r="D14" s="19" t="s">
        <v>9</v>
      </c>
      <c r="E14" s="20" t="s">
        <v>10</v>
      </c>
      <c r="F14" s="21" t="s">
        <v>11</v>
      </c>
      <c r="G14" s="22"/>
      <c r="H14" s="20" t="s">
        <v>12</v>
      </c>
    </row>
    <row r="15" spans="1:12" s="30" customFormat="1" ht="35.1" customHeight="1" x14ac:dyDescent="0.25">
      <c r="A15" s="23"/>
      <c r="B15" s="24"/>
      <c r="C15" s="25"/>
      <c r="D15" s="26"/>
      <c r="E15" s="20"/>
      <c r="F15" s="27"/>
      <c r="G15" s="28"/>
      <c r="H15" s="20"/>
      <c r="I15" s="29"/>
      <c r="J15" s="29"/>
      <c r="K15" s="29"/>
      <c r="L15" s="29"/>
    </row>
    <row r="16" spans="1:12" s="30" customFormat="1" ht="18" customHeight="1" x14ac:dyDescent="0.25">
      <c r="A16" s="31"/>
      <c r="B16" s="24"/>
      <c r="C16" s="25"/>
      <c r="D16" s="32"/>
      <c r="E16" s="20"/>
      <c r="F16" s="33" t="s">
        <v>13</v>
      </c>
      <c r="G16" s="33" t="s">
        <v>14</v>
      </c>
      <c r="H16" s="20"/>
      <c r="I16" s="29"/>
      <c r="J16" s="29"/>
      <c r="K16" s="29"/>
      <c r="L16" s="29"/>
    </row>
    <row r="17" spans="1:12" ht="15.75" x14ac:dyDescent="0.25">
      <c r="A17" s="34">
        <v>1</v>
      </c>
      <c r="B17" s="35">
        <v>2</v>
      </c>
      <c r="C17" s="35">
        <v>3</v>
      </c>
      <c r="D17" s="36">
        <v>4</v>
      </c>
      <c r="E17" s="37">
        <v>5</v>
      </c>
      <c r="F17" s="37">
        <v>6</v>
      </c>
      <c r="G17" s="37">
        <v>7</v>
      </c>
      <c r="H17" s="37">
        <v>12</v>
      </c>
    </row>
    <row r="18" spans="1:12" s="30" customFormat="1" ht="31.5" x14ac:dyDescent="0.25">
      <c r="A18" s="38" t="s">
        <v>15</v>
      </c>
      <c r="B18" s="39" t="s">
        <v>16</v>
      </c>
      <c r="C18" s="40" t="s">
        <v>17</v>
      </c>
      <c r="D18" s="41">
        <v>2208404.4699999997</v>
      </c>
      <c r="E18" s="42">
        <v>1309533.4896371001</v>
      </c>
      <c r="F18" s="42">
        <v>-898870.9803628996</v>
      </c>
      <c r="G18" s="43">
        <v>-40.702280427955287</v>
      </c>
      <c r="H18" s="42"/>
      <c r="I18" s="29"/>
      <c r="J18" s="29"/>
      <c r="K18" s="29"/>
      <c r="L18" s="29"/>
    </row>
    <row r="19" spans="1:12" s="30" customFormat="1" ht="15.75" x14ac:dyDescent="0.25">
      <c r="A19" s="38">
        <v>1</v>
      </c>
      <c r="B19" s="44" t="s">
        <v>18</v>
      </c>
      <c r="C19" s="45" t="s">
        <v>19</v>
      </c>
      <c r="D19" s="41">
        <v>1859523.85</v>
      </c>
      <c r="E19" s="43">
        <v>1062279.4691329</v>
      </c>
      <c r="F19" s="42">
        <v>-797244.38086710009</v>
      </c>
      <c r="G19" s="43">
        <v>-42.873576526974908</v>
      </c>
      <c r="H19" s="42"/>
      <c r="I19" s="29"/>
      <c r="J19" s="29"/>
      <c r="K19" s="29"/>
      <c r="L19" s="29"/>
    </row>
    <row r="20" spans="1:12" ht="15.75" x14ac:dyDescent="0.25">
      <c r="A20" s="34" t="s">
        <v>20</v>
      </c>
      <c r="B20" s="46" t="s">
        <v>21</v>
      </c>
      <c r="C20" s="45" t="s">
        <v>19</v>
      </c>
      <c r="D20" s="47">
        <v>3494.68</v>
      </c>
      <c r="E20" s="48">
        <v>951.34908890000361</v>
      </c>
      <c r="F20" s="49">
        <v>-2543.3309110999962</v>
      </c>
      <c r="G20" s="48">
        <v>-72.777218832625493</v>
      </c>
      <c r="H20" s="50" t="s">
        <v>22</v>
      </c>
      <c r="I20" s="51"/>
    </row>
    <row r="21" spans="1:12" ht="15.75" x14ac:dyDescent="0.25">
      <c r="A21" s="34" t="s">
        <v>23</v>
      </c>
      <c r="B21" s="46" t="s">
        <v>24</v>
      </c>
      <c r="C21" s="45" t="s">
        <v>19</v>
      </c>
      <c r="D21" s="47">
        <v>1724272.3</v>
      </c>
      <c r="E21" s="48">
        <v>972444.38</v>
      </c>
      <c r="F21" s="49">
        <v>-751827.92</v>
      </c>
      <c r="G21" s="48">
        <v>-43.602621233316803</v>
      </c>
      <c r="H21" s="50" t="s">
        <v>22</v>
      </c>
      <c r="I21" s="51"/>
    </row>
    <row r="22" spans="1:12" ht="15.75" x14ac:dyDescent="0.25">
      <c r="A22" s="34" t="s">
        <v>25</v>
      </c>
      <c r="B22" s="46" t="s">
        <v>26</v>
      </c>
      <c r="C22" s="45" t="s">
        <v>19</v>
      </c>
      <c r="D22" s="47">
        <v>14331.95</v>
      </c>
      <c r="E22" s="48">
        <v>7670.9821185000001</v>
      </c>
      <c r="F22" s="49">
        <v>-6660.9678815000007</v>
      </c>
      <c r="G22" s="48">
        <v>-46.476354449324766</v>
      </c>
      <c r="H22" s="50" t="s">
        <v>22</v>
      </c>
    </row>
    <row r="23" spans="1:12" ht="15.75" x14ac:dyDescent="0.25">
      <c r="A23" s="34" t="s">
        <v>27</v>
      </c>
      <c r="B23" s="46" t="s">
        <v>28</v>
      </c>
      <c r="C23" s="45" t="s">
        <v>19</v>
      </c>
      <c r="D23" s="47">
        <v>117424.92</v>
      </c>
      <c r="E23" s="48">
        <v>81212.757925500002</v>
      </c>
      <c r="F23" s="49">
        <v>-36212.162074499996</v>
      </c>
      <c r="G23" s="48">
        <v>-30.838566527871592</v>
      </c>
      <c r="H23" s="50" t="s">
        <v>22</v>
      </c>
    </row>
    <row r="24" spans="1:12" s="30" customFormat="1" ht="15.75" x14ac:dyDescent="0.25">
      <c r="A24" s="38">
        <v>2</v>
      </c>
      <c r="B24" s="44" t="s">
        <v>29</v>
      </c>
      <c r="C24" s="40" t="s">
        <v>17</v>
      </c>
      <c r="D24" s="41">
        <v>176825.46000000002</v>
      </c>
      <c r="E24" s="42">
        <v>133637.25881629999</v>
      </c>
      <c r="F24" s="42">
        <v>-43188.201183700032</v>
      </c>
      <c r="G24" s="43">
        <v>-24.424198406553007</v>
      </c>
      <c r="H24" s="42"/>
      <c r="I24" s="29"/>
      <c r="J24" s="29"/>
      <c r="K24" s="29"/>
      <c r="L24" s="29"/>
    </row>
    <row r="25" spans="1:12" ht="15.75" x14ac:dyDescent="0.25">
      <c r="A25" s="34" t="s">
        <v>30</v>
      </c>
      <c r="B25" s="46" t="s">
        <v>31</v>
      </c>
      <c r="C25" s="45" t="s">
        <v>19</v>
      </c>
      <c r="D25" s="47">
        <v>159950.67000000001</v>
      </c>
      <c r="E25" s="48">
        <v>119851.54392269999</v>
      </c>
      <c r="F25" s="49">
        <v>-40099.126077300025</v>
      </c>
      <c r="G25" s="48">
        <v>-25.069683094981738</v>
      </c>
      <c r="H25" s="52" t="s">
        <v>32</v>
      </c>
    </row>
    <row r="26" spans="1:12" ht="15.75" x14ac:dyDescent="0.25">
      <c r="A26" s="53" t="s">
        <v>33</v>
      </c>
      <c r="B26" s="46" t="s">
        <v>34</v>
      </c>
      <c r="C26" s="45" t="s">
        <v>19</v>
      </c>
      <c r="D26" s="54">
        <v>13675.78</v>
      </c>
      <c r="E26" s="49">
        <v>10344.3618136</v>
      </c>
      <c r="F26" s="49">
        <v>-3331.4181864000002</v>
      </c>
      <c r="G26" s="48">
        <v>-24.35998668010161</v>
      </c>
      <c r="H26" s="55"/>
    </row>
    <row r="27" spans="1:12" ht="15.75" x14ac:dyDescent="0.25">
      <c r="A27" s="56"/>
      <c r="B27" s="46" t="s">
        <v>35</v>
      </c>
      <c r="C27" s="45" t="s">
        <v>19</v>
      </c>
      <c r="D27" s="54">
        <v>3199.01</v>
      </c>
      <c r="E27" s="49">
        <v>3441.3530799999999</v>
      </c>
      <c r="F27" s="49">
        <v>242.34307999999965</v>
      </c>
      <c r="G27" s="48">
        <v>7.5755649404034262</v>
      </c>
      <c r="H27" s="57"/>
    </row>
    <row r="28" spans="1:12" s="30" customFormat="1" ht="31.5" x14ac:dyDescent="0.25">
      <c r="A28" s="38" t="s">
        <v>36</v>
      </c>
      <c r="B28" s="44" t="s">
        <v>37</v>
      </c>
      <c r="C28" s="40" t="s">
        <v>17</v>
      </c>
      <c r="D28" s="58">
        <v>105573</v>
      </c>
      <c r="E28" s="43">
        <v>86516.081040199992</v>
      </c>
      <c r="F28" s="42">
        <v>-19056.918959800008</v>
      </c>
      <c r="G28" s="43">
        <v>-18.050940069714802</v>
      </c>
      <c r="H28" s="50" t="s">
        <v>38</v>
      </c>
      <c r="I28" s="29"/>
      <c r="J28" s="29"/>
      <c r="K28" s="29"/>
      <c r="L28" s="29"/>
    </row>
    <row r="29" spans="1:12" s="30" customFormat="1" ht="15.75" x14ac:dyDescent="0.25">
      <c r="A29" s="38">
        <v>4</v>
      </c>
      <c r="B29" s="44" t="s">
        <v>39</v>
      </c>
      <c r="C29" s="40" t="s">
        <v>17</v>
      </c>
      <c r="D29" s="41">
        <v>51823.11</v>
      </c>
      <c r="E29" s="43">
        <v>21955.209739999998</v>
      </c>
      <c r="F29" s="42">
        <v>-29867.900260000002</v>
      </c>
      <c r="G29" s="43">
        <v>-57.634326191538875</v>
      </c>
      <c r="H29" s="50"/>
      <c r="I29" s="29"/>
      <c r="J29" s="29"/>
      <c r="K29" s="29"/>
      <c r="L29" s="29"/>
    </row>
    <row r="30" spans="1:12" ht="15.75" x14ac:dyDescent="0.25">
      <c r="A30" s="34" t="s">
        <v>40</v>
      </c>
      <c r="B30" s="59" t="s">
        <v>41</v>
      </c>
      <c r="C30" s="45" t="s">
        <v>19</v>
      </c>
      <c r="D30" s="47">
        <v>51823.11</v>
      </c>
      <c r="E30" s="48">
        <v>21955.209739999998</v>
      </c>
      <c r="F30" s="49">
        <v>-29867.900260000002</v>
      </c>
      <c r="G30" s="48">
        <v>-57.634326191538875</v>
      </c>
      <c r="H30" s="50" t="s">
        <v>22</v>
      </c>
    </row>
    <row r="31" spans="1:12" ht="15.75" x14ac:dyDescent="0.25">
      <c r="A31" s="38" t="s">
        <v>42</v>
      </c>
      <c r="B31" s="44" t="s">
        <v>43</v>
      </c>
      <c r="C31" s="40" t="s">
        <v>17</v>
      </c>
      <c r="D31" s="41">
        <v>14659.050000000001</v>
      </c>
      <c r="E31" s="42">
        <v>5145.4709076999998</v>
      </c>
      <c r="F31" s="42">
        <v>-9513.5790923000022</v>
      </c>
      <c r="G31" s="43">
        <v>-64.8990152315464</v>
      </c>
      <c r="H31" s="49"/>
    </row>
    <row r="32" spans="1:12" ht="15.75" x14ac:dyDescent="0.25">
      <c r="A32" s="34" t="s">
        <v>44</v>
      </c>
      <c r="B32" s="46" t="s">
        <v>45</v>
      </c>
      <c r="C32" s="45" t="s">
        <v>19</v>
      </c>
      <c r="D32" s="47">
        <v>710.37</v>
      </c>
      <c r="E32" s="48">
        <v>247.66544949999999</v>
      </c>
      <c r="F32" s="49">
        <v>-462.70455049999998</v>
      </c>
      <c r="G32" s="48">
        <v>-65.135711037909815</v>
      </c>
      <c r="H32" s="50" t="s">
        <v>22</v>
      </c>
    </row>
    <row r="33" spans="1:12" ht="15.75" x14ac:dyDescent="0.25">
      <c r="A33" s="34" t="s">
        <v>46</v>
      </c>
      <c r="B33" s="46" t="s">
        <v>47</v>
      </c>
      <c r="C33" s="45" t="s">
        <v>19</v>
      </c>
      <c r="D33" s="47">
        <v>1772.49</v>
      </c>
      <c r="E33" s="48">
        <v>104.84665</v>
      </c>
      <c r="F33" s="49">
        <v>-1667.6433500000001</v>
      </c>
      <c r="G33" s="48">
        <v>-94.084781860546457</v>
      </c>
      <c r="H33" s="50" t="s">
        <v>22</v>
      </c>
    </row>
    <row r="34" spans="1:12" ht="15.75" x14ac:dyDescent="0.25">
      <c r="A34" s="34" t="s">
        <v>48</v>
      </c>
      <c r="B34" s="46" t="s">
        <v>49</v>
      </c>
      <c r="C34" s="45" t="s">
        <v>19</v>
      </c>
      <c r="D34" s="47">
        <v>682.08</v>
      </c>
      <c r="E34" s="48">
        <v>104.30586</v>
      </c>
      <c r="F34" s="49">
        <v>-577.77413999999999</v>
      </c>
      <c r="G34" s="48">
        <v>-84.707679451090783</v>
      </c>
      <c r="H34" s="50" t="s">
        <v>22</v>
      </c>
    </row>
    <row r="35" spans="1:12" ht="15.75" x14ac:dyDescent="0.25">
      <c r="A35" s="34" t="s">
        <v>50</v>
      </c>
      <c r="B35" s="46" t="s">
        <v>51</v>
      </c>
      <c r="C35" s="45" t="s">
        <v>19</v>
      </c>
      <c r="D35" s="47">
        <v>4958.0600000000004</v>
      </c>
      <c r="E35" s="48">
        <v>1559.4968403999999</v>
      </c>
      <c r="F35" s="49">
        <v>-3398.5631596000003</v>
      </c>
      <c r="G35" s="48">
        <v>-68.54622896052085</v>
      </c>
      <c r="H35" s="50" t="s">
        <v>22</v>
      </c>
    </row>
    <row r="36" spans="1:12" ht="31.5" x14ac:dyDescent="0.25">
      <c r="A36" s="34" t="s">
        <v>52</v>
      </c>
      <c r="B36" s="46" t="s">
        <v>53</v>
      </c>
      <c r="C36" s="45" t="s">
        <v>19</v>
      </c>
      <c r="D36" s="47">
        <v>259.86</v>
      </c>
      <c r="E36" s="48">
        <v>0</v>
      </c>
      <c r="F36" s="49">
        <v>-259.86</v>
      </c>
      <c r="G36" s="48">
        <v>-100</v>
      </c>
      <c r="H36" s="50" t="s">
        <v>22</v>
      </c>
    </row>
    <row r="37" spans="1:12" ht="31.5" x14ac:dyDescent="0.25">
      <c r="A37" s="34" t="s">
        <v>54</v>
      </c>
      <c r="B37" s="60" t="s">
        <v>55</v>
      </c>
      <c r="C37" s="45" t="s">
        <v>19</v>
      </c>
      <c r="D37" s="47">
        <v>2479.2399999999998</v>
      </c>
      <c r="E37" s="48">
        <v>894.63393520000011</v>
      </c>
      <c r="F37" s="49">
        <v>-1584.6060647999998</v>
      </c>
      <c r="G37" s="48">
        <v>-63.914992691308626</v>
      </c>
      <c r="H37" s="50" t="s">
        <v>22</v>
      </c>
    </row>
    <row r="38" spans="1:12" ht="15.75" x14ac:dyDescent="0.25">
      <c r="A38" s="34" t="s">
        <v>56</v>
      </c>
      <c r="B38" s="60" t="s">
        <v>57</v>
      </c>
      <c r="C38" s="45" t="s">
        <v>19</v>
      </c>
      <c r="D38" s="47">
        <v>51.16</v>
      </c>
      <c r="E38" s="48">
        <v>33.158902000000005</v>
      </c>
      <c r="F38" s="49">
        <v>-18.001097999999992</v>
      </c>
      <c r="G38" s="48">
        <v>-35.185883502736495</v>
      </c>
      <c r="H38" s="50" t="s">
        <v>22</v>
      </c>
    </row>
    <row r="39" spans="1:12" ht="15.75" x14ac:dyDescent="0.25">
      <c r="A39" s="34" t="s">
        <v>58</v>
      </c>
      <c r="B39" s="60" t="s">
        <v>59</v>
      </c>
      <c r="C39" s="45" t="s">
        <v>19</v>
      </c>
      <c r="D39" s="47">
        <v>448.11</v>
      </c>
      <c r="E39" s="48">
        <v>274.73101169999995</v>
      </c>
      <c r="F39" s="49">
        <v>-173.37898830000006</v>
      </c>
      <c r="G39" s="48">
        <v>-38.691166967931991</v>
      </c>
      <c r="H39" s="50" t="s">
        <v>22</v>
      </c>
    </row>
    <row r="40" spans="1:12" ht="17.25" customHeight="1" x14ac:dyDescent="0.25">
      <c r="A40" s="34" t="s">
        <v>60</v>
      </c>
      <c r="B40" s="60" t="s">
        <v>61</v>
      </c>
      <c r="C40" s="45" t="s">
        <v>19</v>
      </c>
      <c r="D40" s="47">
        <v>59.88</v>
      </c>
      <c r="E40" s="48">
        <v>39.155259899999997</v>
      </c>
      <c r="F40" s="49">
        <v>-20.724740100000005</v>
      </c>
      <c r="G40" s="48">
        <v>-34.610454408817645</v>
      </c>
      <c r="H40" s="50" t="s">
        <v>22</v>
      </c>
    </row>
    <row r="41" spans="1:12" ht="18" customHeight="1" x14ac:dyDescent="0.25">
      <c r="A41" s="34" t="s">
        <v>62</v>
      </c>
      <c r="B41" s="60" t="s">
        <v>63</v>
      </c>
      <c r="C41" s="45" t="s">
        <v>19</v>
      </c>
      <c r="D41" s="47">
        <v>11.7</v>
      </c>
      <c r="E41" s="48">
        <v>67.112402900000006</v>
      </c>
      <c r="F41" s="49">
        <v>55.412402900000004</v>
      </c>
      <c r="G41" s="48">
        <v>473.61028119658124</v>
      </c>
      <c r="H41" s="61"/>
    </row>
    <row r="42" spans="1:12" ht="15.75" x14ac:dyDescent="0.25">
      <c r="A42" s="34" t="s">
        <v>64</v>
      </c>
      <c r="B42" s="46" t="s">
        <v>65</v>
      </c>
      <c r="C42" s="45" t="s">
        <v>19</v>
      </c>
      <c r="D42" s="47">
        <v>0</v>
      </c>
      <c r="E42" s="48">
        <v>103.95394999999999</v>
      </c>
      <c r="F42" s="49">
        <v>103.95394999999999</v>
      </c>
      <c r="G42" s="48">
        <v>0</v>
      </c>
      <c r="H42" s="50"/>
    </row>
    <row r="43" spans="1:12" ht="15.75" x14ac:dyDescent="0.25">
      <c r="A43" s="34" t="s">
        <v>66</v>
      </c>
      <c r="B43" s="46" t="s">
        <v>67</v>
      </c>
      <c r="C43" s="45" t="s">
        <v>19</v>
      </c>
      <c r="D43" s="47">
        <v>2103.09</v>
      </c>
      <c r="E43" s="48">
        <v>1350</v>
      </c>
      <c r="F43" s="49">
        <v>-753.09000000000015</v>
      </c>
      <c r="G43" s="48">
        <v>-35.808738570389288</v>
      </c>
      <c r="H43" s="50" t="s">
        <v>22</v>
      </c>
      <c r="J43" s="62"/>
    </row>
    <row r="44" spans="1:12" ht="15.75" x14ac:dyDescent="0.25">
      <c r="A44" s="34" t="s">
        <v>68</v>
      </c>
      <c r="B44" s="46" t="s">
        <v>69</v>
      </c>
      <c r="C44" s="45" t="s">
        <v>19</v>
      </c>
      <c r="D44" s="47">
        <v>0</v>
      </c>
      <c r="E44" s="48"/>
      <c r="F44" s="49">
        <v>0</v>
      </c>
      <c r="G44" s="48">
        <v>0</v>
      </c>
      <c r="H44" s="50"/>
      <c r="J44" s="62"/>
    </row>
    <row r="45" spans="1:12" ht="15.75" x14ac:dyDescent="0.25">
      <c r="A45" s="34" t="s">
        <v>70</v>
      </c>
      <c r="B45" s="46" t="s">
        <v>71</v>
      </c>
      <c r="C45" s="45" t="s">
        <v>19</v>
      </c>
      <c r="D45" s="47">
        <v>0</v>
      </c>
      <c r="E45" s="48"/>
      <c r="F45" s="49">
        <v>0</v>
      </c>
      <c r="G45" s="48">
        <v>0</v>
      </c>
      <c r="H45" s="50"/>
      <c r="J45" s="62"/>
    </row>
    <row r="46" spans="1:12" ht="15.75" x14ac:dyDescent="0.25">
      <c r="A46" s="34" t="s">
        <v>72</v>
      </c>
      <c r="B46" s="46" t="s">
        <v>73</v>
      </c>
      <c r="C46" s="45" t="s">
        <v>19</v>
      </c>
      <c r="D46" s="47">
        <v>358.99</v>
      </c>
      <c r="E46" s="48">
        <v>354.35</v>
      </c>
      <c r="F46" s="49">
        <v>-4.6399999999999864</v>
      </c>
      <c r="G46" s="48">
        <v>-1.2925151118415517</v>
      </c>
      <c r="H46" s="50" t="s">
        <v>22</v>
      </c>
    </row>
    <row r="47" spans="1:12" ht="15.75" x14ac:dyDescent="0.25">
      <c r="A47" s="34" t="s">
        <v>74</v>
      </c>
      <c r="B47" s="46" t="s">
        <v>75</v>
      </c>
      <c r="C47" s="45" t="s">
        <v>19</v>
      </c>
      <c r="D47" s="47">
        <v>764.02</v>
      </c>
      <c r="E47" s="48">
        <v>12.0606461</v>
      </c>
      <c r="F47" s="49">
        <v>-751.9593539</v>
      </c>
      <c r="G47" s="48">
        <v>-98.421422724536015</v>
      </c>
      <c r="H47" s="50" t="s">
        <v>22</v>
      </c>
    </row>
    <row r="48" spans="1:12" s="30" customFormat="1" ht="15.75" x14ac:dyDescent="0.25">
      <c r="A48" s="38" t="s">
        <v>76</v>
      </c>
      <c r="B48" s="44" t="s">
        <v>77</v>
      </c>
      <c r="C48" s="40" t="s">
        <v>17</v>
      </c>
      <c r="D48" s="58">
        <v>49486.759999999995</v>
      </c>
      <c r="E48" s="43">
        <v>39768.539070300001</v>
      </c>
      <c r="F48" s="42">
        <v>-9718.2209296999936</v>
      </c>
      <c r="G48" s="43">
        <v>-19.638022229986355</v>
      </c>
      <c r="H48" s="42"/>
      <c r="I48" s="29"/>
      <c r="J48" s="29"/>
      <c r="K48" s="29"/>
      <c r="L48" s="29"/>
    </row>
    <row r="49" spans="1:12" s="30" customFormat="1" ht="15.75" x14ac:dyDescent="0.25">
      <c r="A49" s="38">
        <v>6</v>
      </c>
      <c r="B49" s="44" t="s">
        <v>78</v>
      </c>
      <c r="C49" s="40" t="s">
        <v>17</v>
      </c>
      <c r="D49" s="41">
        <v>41179.629999999997</v>
      </c>
      <c r="E49" s="42">
        <v>33037.810172000005</v>
      </c>
      <c r="F49" s="42">
        <v>-8141.8198279999924</v>
      </c>
      <c r="G49" s="43">
        <v>-19.771473973904072</v>
      </c>
      <c r="H49" s="42"/>
      <c r="I49" s="29"/>
      <c r="J49" s="29"/>
      <c r="K49" s="29"/>
      <c r="L49" s="29"/>
    </row>
    <row r="50" spans="1:12" ht="15.75" x14ac:dyDescent="0.25">
      <c r="A50" s="34" t="s">
        <v>79</v>
      </c>
      <c r="B50" s="46" t="s">
        <v>80</v>
      </c>
      <c r="C50" s="45" t="s">
        <v>19</v>
      </c>
      <c r="D50" s="47">
        <v>37249.769999999997</v>
      </c>
      <c r="E50" s="48">
        <v>29673.394044500001</v>
      </c>
      <c r="F50" s="49">
        <v>-7576.3759554999961</v>
      </c>
      <c r="G50" s="48">
        <v>-20.339389895561762</v>
      </c>
      <c r="H50" s="52" t="s">
        <v>32</v>
      </c>
    </row>
    <row r="51" spans="1:12" ht="15.75" x14ac:dyDescent="0.25">
      <c r="A51" s="53" t="s">
        <v>81</v>
      </c>
      <c r="B51" s="46" t="s">
        <v>34</v>
      </c>
      <c r="C51" s="45" t="s">
        <v>19</v>
      </c>
      <c r="D51" s="54">
        <v>3184.86</v>
      </c>
      <c r="E51" s="49">
        <v>2548.8702974999997</v>
      </c>
      <c r="F51" s="49">
        <v>-635.98970250000048</v>
      </c>
      <c r="G51" s="48">
        <v>-19.969157278498912</v>
      </c>
      <c r="H51" s="55"/>
    </row>
    <row r="52" spans="1:12" ht="15.75" x14ac:dyDescent="0.25">
      <c r="A52" s="56"/>
      <c r="B52" s="46" t="s">
        <v>35</v>
      </c>
      <c r="C52" s="45" t="s">
        <v>19</v>
      </c>
      <c r="D52" s="54">
        <v>745</v>
      </c>
      <c r="E52" s="49">
        <v>815.54582999999991</v>
      </c>
      <c r="F52" s="49">
        <v>70.54582999999991</v>
      </c>
      <c r="G52" s="48">
        <v>9.4692389261744854</v>
      </c>
      <c r="H52" s="57"/>
    </row>
    <row r="53" spans="1:12" ht="15.75" x14ac:dyDescent="0.25">
      <c r="A53" s="38" t="s">
        <v>82</v>
      </c>
      <c r="B53" s="44" t="s">
        <v>83</v>
      </c>
      <c r="C53" s="40" t="s">
        <v>17</v>
      </c>
      <c r="D53" s="41">
        <v>8307.1299999999992</v>
      </c>
      <c r="E53" s="42">
        <v>6730.7288982999999</v>
      </c>
      <c r="F53" s="42">
        <v>-1576.4011016999993</v>
      </c>
      <c r="G53" s="43">
        <v>-18.976482873146317</v>
      </c>
      <c r="H53" s="49"/>
    </row>
    <row r="54" spans="1:12" ht="15.75" x14ac:dyDescent="0.25">
      <c r="A54" s="34" t="s">
        <v>84</v>
      </c>
      <c r="B54" s="46" t="s">
        <v>85</v>
      </c>
      <c r="C54" s="45" t="s">
        <v>19</v>
      </c>
      <c r="D54" s="47">
        <v>56.52</v>
      </c>
      <c r="E54" s="48">
        <v>70.361940000000004</v>
      </c>
      <c r="F54" s="49">
        <v>13.841940000000001</v>
      </c>
      <c r="G54" s="48">
        <v>24.490339702760085</v>
      </c>
      <c r="H54" s="50"/>
    </row>
    <row r="55" spans="1:12" ht="15.75" x14ac:dyDescent="0.25">
      <c r="A55" s="34" t="s">
        <v>86</v>
      </c>
      <c r="B55" s="46" t="s">
        <v>87</v>
      </c>
      <c r="C55" s="45"/>
      <c r="D55" s="47">
        <v>0</v>
      </c>
      <c r="E55" s="48"/>
      <c r="F55" s="49">
        <v>0</v>
      </c>
      <c r="G55" s="48"/>
      <c r="H55" s="50"/>
    </row>
    <row r="56" spans="1:12" ht="15.75" x14ac:dyDescent="0.25">
      <c r="A56" s="34" t="s">
        <v>88</v>
      </c>
      <c r="B56" s="46" t="s">
        <v>89</v>
      </c>
      <c r="C56" s="45" t="s">
        <v>19</v>
      </c>
      <c r="D56" s="47">
        <v>324.89</v>
      </c>
      <c r="E56" s="48">
        <v>155.53709050000001</v>
      </c>
      <c r="F56" s="49">
        <v>-169.35290949999998</v>
      </c>
      <c r="G56" s="48">
        <v>-52.126230262550401</v>
      </c>
      <c r="H56" s="50" t="s">
        <v>22</v>
      </c>
    </row>
    <row r="57" spans="1:12" ht="15.75" x14ac:dyDescent="0.25">
      <c r="A57" s="34" t="s">
        <v>90</v>
      </c>
      <c r="B57" s="46" t="s">
        <v>91</v>
      </c>
      <c r="C57" s="45"/>
      <c r="D57" s="47">
        <v>6043.03</v>
      </c>
      <c r="E57" s="48">
        <v>4058.2938270999998</v>
      </c>
      <c r="F57" s="49">
        <v>-1984.7361728999999</v>
      </c>
      <c r="G57" s="48">
        <v>-32.843394338601662</v>
      </c>
      <c r="H57" s="50" t="s">
        <v>22</v>
      </c>
    </row>
    <row r="58" spans="1:12" ht="15.75" x14ac:dyDescent="0.25">
      <c r="A58" s="34" t="s">
        <v>92</v>
      </c>
      <c r="B58" s="46" t="s">
        <v>93</v>
      </c>
      <c r="C58" s="45" t="s">
        <v>19</v>
      </c>
      <c r="D58" s="47">
        <v>812.66</v>
      </c>
      <c r="E58" s="48">
        <v>415.96760999999998</v>
      </c>
      <c r="F58" s="49">
        <v>-396.69238999999999</v>
      </c>
      <c r="G58" s="48">
        <v>-48.814066153126767</v>
      </c>
      <c r="H58" s="50" t="s">
        <v>22</v>
      </c>
    </row>
    <row r="59" spans="1:12" ht="15.75" x14ac:dyDescent="0.25">
      <c r="A59" s="34" t="s">
        <v>94</v>
      </c>
      <c r="B59" s="46" t="s">
        <v>95</v>
      </c>
      <c r="C59" s="45" t="s">
        <v>19</v>
      </c>
      <c r="D59" s="47">
        <v>87.39</v>
      </c>
      <c r="E59" s="48">
        <v>72.933623900000001</v>
      </c>
      <c r="F59" s="49">
        <v>-14.4563761</v>
      </c>
      <c r="G59" s="48">
        <v>-16.542368806499599</v>
      </c>
      <c r="H59" s="50" t="s">
        <v>22</v>
      </c>
    </row>
    <row r="60" spans="1:12" ht="15.75" x14ac:dyDescent="0.25">
      <c r="A60" s="34" t="s">
        <v>96</v>
      </c>
      <c r="B60" s="46" t="s">
        <v>97</v>
      </c>
      <c r="C60" s="45" t="s">
        <v>19</v>
      </c>
      <c r="D60" s="47">
        <v>274.56</v>
      </c>
      <c r="E60" s="48">
        <v>1744.2893999999999</v>
      </c>
      <c r="F60" s="49">
        <v>1469.7293999999999</v>
      </c>
      <c r="G60" s="48">
        <v>535.30354020979019</v>
      </c>
      <c r="H60" s="50" t="s">
        <v>22</v>
      </c>
    </row>
    <row r="61" spans="1:12" ht="15.75" x14ac:dyDescent="0.25">
      <c r="A61" s="34" t="s">
        <v>98</v>
      </c>
      <c r="B61" s="46" t="s">
        <v>99</v>
      </c>
      <c r="C61" s="45" t="s">
        <v>19</v>
      </c>
      <c r="D61" s="47">
        <v>350.66</v>
      </c>
      <c r="E61" s="48">
        <v>194.4103868</v>
      </c>
      <c r="F61" s="49">
        <v>-156.24961320000003</v>
      </c>
      <c r="G61" s="48">
        <v>-44.558721610677019</v>
      </c>
      <c r="H61" s="50" t="s">
        <v>22</v>
      </c>
    </row>
    <row r="62" spans="1:12" ht="15.75" x14ac:dyDescent="0.25">
      <c r="A62" s="34" t="s">
        <v>100</v>
      </c>
      <c r="B62" s="46" t="s">
        <v>101</v>
      </c>
      <c r="C62" s="45" t="s">
        <v>19</v>
      </c>
      <c r="D62" s="47">
        <v>52.73</v>
      </c>
      <c r="E62" s="48">
        <v>23.25</v>
      </c>
      <c r="F62" s="49">
        <v>-29.479999999999997</v>
      </c>
      <c r="G62" s="48">
        <v>-55.907453062772618</v>
      </c>
      <c r="H62" s="50" t="s">
        <v>22</v>
      </c>
    </row>
    <row r="63" spans="1:12" ht="15.75" x14ac:dyDescent="0.25">
      <c r="A63" s="34" t="s">
        <v>102</v>
      </c>
      <c r="B63" s="46" t="s">
        <v>103</v>
      </c>
      <c r="C63" s="45" t="s">
        <v>19</v>
      </c>
      <c r="D63" s="47">
        <v>304.69</v>
      </c>
      <c r="E63" s="48">
        <v>66.046959999999999</v>
      </c>
      <c r="F63" s="49">
        <v>-238.64303999999998</v>
      </c>
      <c r="G63" s="48">
        <v>-78.323226886343491</v>
      </c>
      <c r="H63" s="50" t="s">
        <v>22</v>
      </c>
    </row>
    <row r="64" spans="1:12" s="30" customFormat="1" ht="15.75" x14ac:dyDescent="0.25">
      <c r="A64" s="38" t="s">
        <v>104</v>
      </c>
      <c r="B64" s="44" t="s">
        <v>105</v>
      </c>
      <c r="C64" s="40" t="s">
        <v>17</v>
      </c>
      <c r="D64" s="41">
        <v>2257891.2299999995</v>
      </c>
      <c r="E64" s="42">
        <v>1349302.0287074002</v>
      </c>
      <c r="F64" s="42">
        <v>-908589.20129259932</v>
      </c>
      <c r="G64" s="43">
        <v>-40.240609876171909</v>
      </c>
      <c r="H64" s="42"/>
      <c r="I64" s="29"/>
      <c r="J64" s="29"/>
      <c r="K64" s="29"/>
      <c r="L64" s="29"/>
    </row>
    <row r="65" spans="1:12" s="30" customFormat="1" ht="15.75" hidden="1" x14ac:dyDescent="0.25">
      <c r="A65" s="38" t="s">
        <v>106</v>
      </c>
      <c r="B65" s="44" t="s">
        <v>107</v>
      </c>
      <c r="C65" s="40" t="s">
        <v>17</v>
      </c>
      <c r="D65" s="58"/>
      <c r="E65" s="43"/>
      <c r="F65" s="42">
        <v>0</v>
      </c>
      <c r="G65" s="43" t="e">
        <v>#DIV/0!</v>
      </c>
      <c r="H65" s="42"/>
      <c r="I65" s="29"/>
      <c r="J65" s="29"/>
      <c r="K65" s="29"/>
      <c r="L65" s="29"/>
    </row>
    <row r="66" spans="1:12" s="30" customFormat="1" ht="15.75" hidden="1" x14ac:dyDescent="0.25">
      <c r="A66" s="38" t="s">
        <v>108</v>
      </c>
      <c r="B66" s="44" t="s">
        <v>109</v>
      </c>
      <c r="C66" s="40" t="s">
        <v>17</v>
      </c>
      <c r="D66" s="58"/>
      <c r="E66" s="43"/>
      <c r="F66" s="42">
        <v>0</v>
      </c>
      <c r="G66" s="43" t="e">
        <v>#DIV/0!</v>
      </c>
      <c r="H66" s="42"/>
      <c r="I66" s="29"/>
      <c r="J66" s="29"/>
      <c r="K66" s="29"/>
      <c r="L66" s="29"/>
    </row>
    <row r="67" spans="1:12" s="30" customFormat="1" ht="15.75" x14ac:dyDescent="0.25">
      <c r="A67" s="38" t="s">
        <v>110</v>
      </c>
      <c r="B67" s="44" t="s">
        <v>111</v>
      </c>
      <c r="C67" s="40" t="s">
        <v>17</v>
      </c>
      <c r="D67" s="41">
        <v>2257891.2299999995</v>
      </c>
      <c r="E67" s="42">
        <v>1349302.0287074002</v>
      </c>
      <c r="F67" s="42">
        <v>-908589.20129259932</v>
      </c>
      <c r="G67" s="43">
        <v>-40.240609876171909</v>
      </c>
      <c r="H67" s="42"/>
      <c r="I67" s="29"/>
      <c r="J67" s="29"/>
      <c r="K67" s="29"/>
      <c r="L67" s="29"/>
    </row>
    <row r="68" spans="1:12" s="30" customFormat="1" ht="15.75" customHeight="1" x14ac:dyDescent="0.25">
      <c r="A68" s="63" t="s">
        <v>112</v>
      </c>
      <c r="B68" s="64" t="s">
        <v>113</v>
      </c>
      <c r="C68" s="35" t="s">
        <v>114</v>
      </c>
      <c r="D68" s="47">
        <v>458.37</v>
      </c>
      <c r="E68" s="48">
        <v>272.49</v>
      </c>
      <c r="F68" s="49">
        <v>-185.88</v>
      </c>
      <c r="G68" s="48">
        <v>-40.552392172262579</v>
      </c>
      <c r="H68" s="65"/>
      <c r="I68" s="29"/>
      <c r="J68" s="29"/>
      <c r="K68" s="29"/>
      <c r="L68" s="29"/>
    </row>
    <row r="69" spans="1:12" s="30" customFormat="1" ht="15.75" x14ac:dyDescent="0.25">
      <c r="A69" s="53" t="s">
        <v>115</v>
      </c>
      <c r="B69" s="66" t="s">
        <v>116</v>
      </c>
      <c r="C69" s="35" t="s">
        <v>14</v>
      </c>
      <c r="D69" s="48">
        <v>21.3</v>
      </c>
      <c r="E69" s="48">
        <v>21.3</v>
      </c>
      <c r="F69" s="49">
        <v>0</v>
      </c>
      <c r="G69" s="48">
        <v>0</v>
      </c>
      <c r="H69" s="42"/>
      <c r="I69" s="29"/>
      <c r="J69" s="29"/>
      <c r="K69" s="29"/>
      <c r="L69" s="29"/>
    </row>
    <row r="70" spans="1:12" s="30" customFormat="1" ht="15.75" x14ac:dyDescent="0.25">
      <c r="A70" s="56"/>
      <c r="B70" s="67"/>
      <c r="C70" s="35" t="s">
        <v>114</v>
      </c>
      <c r="D70" s="47">
        <v>124.1</v>
      </c>
      <c r="E70" s="48"/>
      <c r="F70" s="49"/>
      <c r="G70" s="48"/>
      <c r="H70" s="42"/>
      <c r="I70" s="29"/>
      <c r="J70" s="29"/>
      <c r="K70" s="29"/>
      <c r="L70" s="29"/>
    </row>
    <row r="71" spans="1:12" s="30" customFormat="1" ht="15.75" x14ac:dyDescent="0.25">
      <c r="A71" s="38" t="s">
        <v>117</v>
      </c>
      <c r="B71" s="44" t="s">
        <v>118</v>
      </c>
      <c r="C71" s="40" t="s">
        <v>119</v>
      </c>
      <c r="D71" s="58">
        <v>4925.9140650566123</v>
      </c>
      <c r="E71" s="43">
        <v>4951.7487933773718</v>
      </c>
      <c r="F71" s="42">
        <v>25.834728320759496</v>
      </c>
      <c r="G71" s="43">
        <v>0.5244656723515656</v>
      </c>
      <c r="H71" s="42"/>
      <c r="I71" s="29"/>
      <c r="J71" s="29"/>
      <c r="K71" s="29"/>
      <c r="L71" s="29"/>
    </row>
    <row r="72" spans="1:12" s="30" customFormat="1" ht="15.75" x14ac:dyDescent="0.25">
      <c r="A72" s="38"/>
      <c r="B72" s="44" t="s">
        <v>120</v>
      </c>
      <c r="C72" s="40" t="s">
        <v>17</v>
      </c>
      <c r="D72" s="58">
        <v>3363.07</v>
      </c>
      <c r="E72" s="43"/>
      <c r="F72" s="49"/>
      <c r="G72" s="48"/>
      <c r="H72" s="42"/>
      <c r="I72" s="29"/>
      <c r="J72" s="29"/>
      <c r="K72" s="29"/>
      <c r="L72" s="29"/>
    </row>
    <row r="73" spans="1:12" s="30" customFormat="1" ht="15.75" x14ac:dyDescent="0.25">
      <c r="A73" s="34" t="s">
        <v>121</v>
      </c>
      <c r="B73" s="46" t="s">
        <v>122</v>
      </c>
      <c r="C73" s="45" t="s">
        <v>19</v>
      </c>
      <c r="D73" s="47">
        <v>200000</v>
      </c>
      <c r="E73" s="48">
        <v>200000</v>
      </c>
      <c r="F73" s="49">
        <v>0</v>
      </c>
      <c r="G73" s="48">
        <v>0</v>
      </c>
      <c r="H73" s="50"/>
      <c r="I73" s="29"/>
      <c r="J73" s="29"/>
      <c r="K73" s="29"/>
      <c r="L73" s="29"/>
    </row>
    <row r="74" spans="1:12" s="30" customFormat="1" ht="15.75" x14ac:dyDescent="0.25">
      <c r="A74" s="34" t="s">
        <v>123</v>
      </c>
      <c r="B74" s="46" t="s">
        <v>124</v>
      </c>
      <c r="C74" s="45" t="s">
        <v>19</v>
      </c>
      <c r="D74" s="47">
        <v>2054528.1599999997</v>
      </c>
      <c r="E74" s="48">
        <v>1149302.0287074002</v>
      </c>
      <c r="F74" s="49">
        <v>-905226.13129259949</v>
      </c>
      <c r="G74" s="48">
        <v>-44.060049840962009</v>
      </c>
      <c r="H74" s="50"/>
      <c r="I74" s="29"/>
      <c r="J74" s="29"/>
      <c r="K74" s="29"/>
      <c r="L74" s="29"/>
    </row>
    <row r="75" spans="1:12" s="69" customFormat="1" ht="15.75" x14ac:dyDescent="0.25">
      <c r="A75" s="38" t="s">
        <v>125</v>
      </c>
      <c r="B75" s="44" t="s">
        <v>126</v>
      </c>
      <c r="C75" s="40" t="s">
        <v>119</v>
      </c>
      <c r="D75" s="58">
        <v>4482.2483146802797</v>
      </c>
      <c r="E75" s="43">
        <v>4217.7769045007162</v>
      </c>
      <c r="F75" s="42">
        <v>-264.47141017956346</v>
      </c>
      <c r="G75" s="43">
        <v>-5.9004185313286976</v>
      </c>
      <c r="H75" s="42"/>
      <c r="I75" s="68"/>
      <c r="J75" s="68"/>
      <c r="K75" s="68"/>
      <c r="L75" s="68"/>
    </row>
    <row r="76" spans="1:12" s="30" customFormat="1" ht="15.75" x14ac:dyDescent="0.25">
      <c r="A76" s="38"/>
      <c r="B76" s="70" t="s">
        <v>127</v>
      </c>
      <c r="C76" s="40"/>
      <c r="D76" s="58"/>
      <c r="E76" s="43"/>
      <c r="F76" s="49"/>
      <c r="G76" s="43"/>
      <c r="H76" s="42"/>
      <c r="I76" s="29"/>
      <c r="J76" s="29"/>
      <c r="K76" s="29"/>
      <c r="L76" s="29"/>
    </row>
    <row r="77" spans="1:12" s="30" customFormat="1" ht="15.75" x14ac:dyDescent="0.25">
      <c r="A77" s="38" t="s">
        <v>128</v>
      </c>
      <c r="B77" s="71" t="s">
        <v>129</v>
      </c>
      <c r="C77" s="40" t="s">
        <v>130</v>
      </c>
      <c r="D77" s="72">
        <v>134</v>
      </c>
      <c r="E77" s="72">
        <v>103</v>
      </c>
      <c r="F77" s="42">
        <v>-31</v>
      </c>
      <c r="G77" s="43">
        <v>-23.134328358208954</v>
      </c>
      <c r="H77" s="42"/>
      <c r="I77" s="29"/>
      <c r="J77" s="29"/>
      <c r="K77" s="29"/>
      <c r="L77" s="29"/>
    </row>
    <row r="78" spans="1:12" s="30" customFormat="1" ht="15.75" x14ac:dyDescent="0.25">
      <c r="A78" s="34" t="s">
        <v>131</v>
      </c>
      <c r="B78" s="60" t="s">
        <v>132</v>
      </c>
      <c r="C78" s="45" t="s">
        <v>19</v>
      </c>
      <c r="D78" s="37">
        <v>116</v>
      </c>
      <c r="E78" s="37">
        <v>88</v>
      </c>
      <c r="F78" s="49">
        <v>-28</v>
      </c>
      <c r="G78" s="48">
        <v>-24.137931034482758</v>
      </c>
      <c r="H78" s="52"/>
      <c r="I78" s="29"/>
      <c r="J78" s="29"/>
      <c r="K78" s="29"/>
      <c r="L78" s="29"/>
    </row>
    <row r="79" spans="1:12" s="30" customFormat="1" ht="15.75" x14ac:dyDescent="0.25">
      <c r="A79" s="34" t="s">
        <v>133</v>
      </c>
      <c r="B79" s="60" t="s">
        <v>134</v>
      </c>
      <c r="C79" s="45" t="s">
        <v>19</v>
      </c>
      <c r="D79" s="37">
        <v>18</v>
      </c>
      <c r="E79" s="37">
        <v>15</v>
      </c>
      <c r="F79" s="49">
        <v>-3</v>
      </c>
      <c r="G79" s="48">
        <v>-16.666666666666664</v>
      </c>
      <c r="H79" s="57"/>
      <c r="I79" s="29"/>
      <c r="J79" s="29"/>
      <c r="K79" s="29"/>
      <c r="L79" s="29"/>
    </row>
    <row r="80" spans="1:12" s="30" customFormat="1" ht="15.75" x14ac:dyDescent="0.25">
      <c r="A80" s="38" t="s">
        <v>135</v>
      </c>
      <c r="B80" s="71" t="s">
        <v>136</v>
      </c>
      <c r="C80" s="40" t="s">
        <v>137</v>
      </c>
      <c r="D80" s="58">
        <v>122637.0895522388</v>
      </c>
      <c r="E80" s="43">
        <v>241949.7378110032</v>
      </c>
      <c r="F80" s="42">
        <v>119312.6482587644</v>
      </c>
      <c r="G80" s="43">
        <v>97.289204020078841</v>
      </c>
      <c r="H80" s="42"/>
      <c r="I80" s="29"/>
      <c r="J80" s="29"/>
      <c r="K80" s="29"/>
      <c r="L80" s="29"/>
    </row>
    <row r="81" spans="1:12" s="30" customFormat="1" ht="15.75" x14ac:dyDescent="0.25">
      <c r="A81" s="34" t="s">
        <v>138</v>
      </c>
      <c r="B81" s="60" t="s">
        <v>132</v>
      </c>
      <c r="C81" s="45" t="s">
        <v>19</v>
      </c>
      <c r="D81" s="47">
        <v>114907.09051724141</v>
      </c>
      <c r="E81" s="48">
        <v>226991.56045965903</v>
      </c>
      <c r="F81" s="49">
        <v>112084.46994241762</v>
      </c>
      <c r="G81" s="48">
        <v>97.543562749593534</v>
      </c>
      <c r="H81" s="73"/>
      <c r="I81" s="29"/>
      <c r="J81" s="29"/>
      <c r="K81" s="29"/>
      <c r="L81" s="29"/>
    </row>
    <row r="82" spans="1:12" s="30" customFormat="1" ht="15.75" x14ac:dyDescent="0.25">
      <c r="A82" s="34" t="s">
        <v>139</v>
      </c>
      <c r="B82" s="60" t="s">
        <v>134</v>
      </c>
      <c r="C82" s="45" t="s">
        <v>19</v>
      </c>
      <c r="D82" s="47">
        <v>172452.63888888885</v>
      </c>
      <c r="E82" s="48">
        <v>329704.37827222224</v>
      </c>
      <c r="F82" s="49">
        <v>157251.73938333339</v>
      </c>
      <c r="G82" s="48">
        <v>91.185464250651805</v>
      </c>
      <c r="H82" s="74"/>
      <c r="I82" s="29"/>
      <c r="J82" s="29"/>
      <c r="K82" s="29"/>
      <c r="L82" s="29"/>
    </row>
    <row r="83" spans="1:12" ht="15.75" x14ac:dyDescent="0.25">
      <c r="B83" s="75"/>
      <c r="C83" s="75"/>
    </row>
    <row r="84" spans="1:12" ht="15.75" x14ac:dyDescent="0.25">
      <c r="B84" s="75"/>
      <c r="C84" s="75"/>
    </row>
    <row r="85" spans="1:12" ht="20.100000000000001" customHeight="1" x14ac:dyDescent="0.3">
      <c r="A85" s="76" t="s">
        <v>140</v>
      </c>
      <c r="B85" s="13"/>
      <c r="C85" s="13"/>
      <c r="I85" s="77" t="s">
        <v>141</v>
      </c>
      <c r="J85" s="29" t="e">
        <f>#REF!+[1]Вода!#REF!+[1]Канал!#REF!+[1]Жезды!D30</f>
        <v>#REF!</v>
      </c>
      <c r="K85" s="6">
        <f>E67+[1]Вода!E68+[1]Канал!E66+[1]Жезды!E30</f>
        <v>2093058.5008100003</v>
      </c>
    </row>
    <row r="86" spans="1:12" ht="20.100000000000001" customHeight="1" x14ac:dyDescent="0.3">
      <c r="A86" s="76" t="s">
        <v>142</v>
      </c>
      <c r="B86" s="13"/>
      <c r="C86" s="13"/>
      <c r="J86" s="51" t="e">
        <f>#REF!+[1]Вода!#REF!+[1]Канал!#REF!</f>
        <v>#REF!</v>
      </c>
    </row>
    <row r="87" spans="1:12" ht="20.100000000000001" customHeight="1" x14ac:dyDescent="0.3">
      <c r="A87" s="76" t="s">
        <v>143</v>
      </c>
      <c r="B87" s="78"/>
      <c r="C87" s="78"/>
      <c r="D87" s="79"/>
      <c r="J87" s="77" t="e">
        <f>J85-J86</f>
        <v>#REF!</v>
      </c>
    </row>
    <row r="88" spans="1:12" ht="20.100000000000001" customHeight="1" x14ac:dyDescent="0.3">
      <c r="A88" s="76" t="s">
        <v>144</v>
      </c>
      <c r="B88" s="78"/>
      <c r="C88" s="78"/>
      <c r="D88" s="79"/>
      <c r="J88" s="77"/>
    </row>
    <row r="89" spans="1:12" ht="20.100000000000001" customHeight="1" x14ac:dyDescent="0.3">
      <c r="A89" s="76" t="s">
        <v>145</v>
      </c>
      <c r="B89" s="13"/>
      <c r="C89" s="13"/>
    </row>
    <row r="90" spans="1:12" ht="20.100000000000001" customHeight="1" x14ac:dyDescent="0.3">
      <c r="A90" s="76" t="s">
        <v>146</v>
      </c>
    </row>
    <row r="91" spans="1:12" ht="20.100000000000001" customHeight="1" x14ac:dyDescent="0.25">
      <c r="A91" s="80"/>
    </row>
    <row r="92" spans="1:12" s="83" customFormat="1" ht="20.100000000000001" customHeight="1" x14ac:dyDescent="0.3">
      <c r="A92" s="76" t="s">
        <v>147</v>
      </c>
      <c r="B92" s="13" t="s">
        <v>148</v>
      </c>
      <c r="C92" s="81"/>
      <c r="D92" s="81"/>
      <c r="E92" s="82"/>
      <c r="F92" s="82"/>
      <c r="G92" s="82"/>
      <c r="H92" s="82"/>
      <c r="I92" s="82"/>
      <c r="J92" s="82"/>
      <c r="K92" s="82"/>
      <c r="L92" s="82"/>
    </row>
    <row r="93" spans="1:12" ht="20.100000000000001" customHeight="1" x14ac:dyDescent="0.25">
      <c r="A93" s="80"/>
    </row>
    <row r="94" spans="1:12" s="13" customFormat="1" ht="20.100000000000001" customHeight="1" x14ac:dyDescent="0.3">
      <c r="A94" s="76"/>
      <c r="D94" s="84"/>
      <c r="E94" s="84"/>
      <c r="F94" s="84"/>
      <c r="G94" s="84"/>
      <c r="H94" s="85"/>
      <c r="I94" s="84"/>
      <c r="J94" s="84"/>
      <c r="K94" s="84"/>
      <c r="L94" s="84"/>
    </row>
    <row r="95" spans="1:12" ht="12.75" customHeight="1" x14ac:dyDescent="0.25">
      <c r="A95" s="80"/>
    </row>
    <row r="112" ht="27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219" spans="1:7" x14ac:dyDescent="0.25">
      <c r="A219" s="86"/>
      <c r="B219" s="87"/>
      <c r="C219" s="87"/>
      <c r="D219" s="88"/>
      <c r="E219" s="88"/>
      <c r="F219" s="88"/>
      <c r="G219" s="88"/>
    </row>
    <row r="220" spans="1:7" x14ac:dyDescent="0.25">
      <c r="A220" s="86"/>
      <c r="B220" s="87">
        <v>8786.9700000000012</v>
      </c>
      <c r="C220" s="87"/>
      <c r="D220" s="88"/>
      <c r="E220" s="88"/>
      <c r="F220" s="88"/>
      <c r="G220" s="88"/>
    </row>
    <row r="221" spans="1:7" x14ac:dyDescent="0.25">
      <c r="A221" s="86"/>
      <c r="B221" s="87">
        <v>14916.300000000001</v>
      </c>
      <c r="C221" s="87"/>
      <c r="D221" s="88"/>
      <c r="E221" s="88"/>
      <c r="F221" s="88"/>
      <c r="G221" s="88"/>
    </row>
    <row r="222" spans="1:7" x14ac:dyDescent="0.25">
      <c r="A222" s="86"/>
      <c r="B222" s="87">
        <v>24487.200000000001</v>
      </c>
      <c r="C222" s="87"/>
      <c r="D222" s="88"/>
      <c r="E222" s="88"/>
      <c r="F222" s="88"/>
      <c r="G222" s="88"/>
    </row>
    <row r="223" spans="1:7" x14ac:dyDescent="0.25">
      <c r="A223" s="86"/>
      <c r="B223" s="87">
        <v>206924.69</v>
      </c>
      <c r="C223" s="87"/>
      <c r="D223" s="88"/>
      <c r="E223" s="88"/>
      <c r="F223" s="88"/>
      <c r="G223" s="88"/>
    </row>
    <row r="224" spans="1:7" x14ac:dyDescent="0.25">
      <c r="A224" s="86"/>
      <c r="B224" s="87"/>
      <c r="C224" s="87"/>
      <c r="D224" s="88"/>
      <c r="E224" s="88"/>
      <c r="F224" s="88"/>
      <c r="G224" s="88"/>
    </row>
    <row r="225" spans="1:7" x14ac:dyDescent="0.25">
      <c r="A225" s="86"/>
      <c r="B225" s="87"/>
      <c r="C225" s="87"/>
      <c r="D225" s="88"/>
      <c r="E225" s="88"/>
      <c r="F225" s="88"/>
      <c r="G225" s="88"/>
    </row>
    <row r="226" spans="1:7" x14ac:dyDescent="0.25">
      <c r="A226" s="86"/>
      <c r="B226" s="87"/>
      <c r="C226" s="87"/>
      <c r="D226" s="88"/>
      <c r="E226" s="88"/>
      <c r="F226" s="88"/>
      <c r="G226" s="88"/>
    </row>
    <row r="227" spans="1:7" x14ac:dyDescent="0.25">
      <c r="A227" s="86"/>
      <c r="B227" s="87"/>
      <c r="C227" s="87"/>
      <c r="D227" s="88"/>
      <c r="E227" s="88"/>
      <c r="F227" s="88"/>
      <c r="G227" s="88"/>
    </row>
    <row r="228" spans="1:7" x14ac:dyDescent="0.25">
      <c r="A228" s="86"/>
      <c r="B228" s="87"/>
      <c r="C228" s="87"/>
      <c r="D228" s="88"/>
      <c r="E228" s="88"/>
      <c r="F228" s="88"/>
      <c r="G228" s="88"/>
    </row>
    <row r="229" spans="1:7" x14ac:dyDescent="0.25">
      <c r="A229" s="86"/>
      <c r="B229" s="87"/>
      <c r="C229" s="87"/>
      <c r="D229" s="88"/>
      <c r="E229" s="88"/>
      <c r="F229" s="88"/>
      <c r="G229" s="88"/>
    </row>
    <row r="230" spans="1:7" x14ac:dyDescent="0.25">
      <c r="A230" s="86"/>
      <c r="B230" s="87"/>
      <c r="C230" s="87"/>
      <c r="D230" s="88"/>
      <c r="E230" s="88"/>
      <c r="F230" s="88"/>
      <c r="G230" s="88"/>
    </row>
    <row r="231" spans="1:7" x14ac:dyDescent="0.25">
      <c r="A231" s="86"/>
      <c r="B231" s="87"/>
      <c r="C231" s="87"/>
      <c r="D231" s="88"/>
      <c r="E231" s="88"/>
      <c r="F231" s="88"/>
      <c r="G231" s="88"/>
    </row>
    <row r="232" spans="1:7" x14ac:dyDescent="0.25">
      <c r="A232" s="86"/>
      <c r="B232" s="87"/>
      <c r="C232" s="87"/>
      <c r="D232" s="88"/>
      <c r="E232" s="88"/>
      <c r="F232" s="88"/>
      <c r="G232" s="88"/>
    </row>
    <row r="271" spans="1:7" x14ac:dyDescent="0.25">
      <c r="A271" s="86"/>
      <c r="B271" s="87"/>
      <c r="C271" s="87"/>
      <c r="D271" s="88"/>
      <c r="E271" s="88"/>
      <c r="F271" s="88"/>
      <c r="G271" s="88"/>
    </row>
    <row r="272" spans="1:7" x14ac:dyDescent="0.25">
      <c r="A272" s="86"/>
      <c r="B272" s="87">
        <v>836076.54999999993</v>
      </c>
      <c r="C272" s="87"/>
      <c r="D272" s="88"/>
      <c r="E272" s="88"/>
      <c r="F272" s="88"/>
      <c r="G272" s="88"/>
    </row>
    <row r="273" spans="1:7" x14ac:dyDescent="0.25">
      <c r="A273" s="86"/>
      <c r="B273" s="87">
        <v>1757965.06</v>
      </c>
      <c r="C273" s="87"/>
      <c r="D273" s="88"/>
      <c r="E273" s="88"/>
      <c r="F273" s="88"/>
      <c r="G273" s="88"/>
    </row>
    <row r="274" spans="1:7" x14ac:dyDescent="0.25">
      <c r="A274" s="86"/>
      <c r="B274" s="87">
        <v>704717.5</v>
      </c>
      <c r="C274" s="87"/>
      <c r="D274" s="88"/>
      <c r="E274" s="88"/>
      <c r="F274" s="88"/>
      <c r="G274" s="88"/>
    </row>
    <row r="275" spans="1:7" x14ac:dyDescent="0.25">
      <c r="A275" s="86"/>
      <c r="B275" s="87">
        <v>2333613.84</v>
      </c>
      <c r="C275" s="87"/>
      <c r="D275" s="88"/>
      <c r="E275" s="88"/>
      <c r="F275" s="88"/>
      <c r="G275" s="88"/>
    </row>
    <row r="276" spans="1:7" x14ac:dyDescent="0.25">
      <c r="A276" s="86"/>
      <c r="B276" s="87"/>
      <c r="C276" s="87"/>
      <c r="D276" s="88"/>
      <c r="E276" s="88"/>
      <c r="F276" s="88"/>
      <c r="G276" s="88"/>
    </row>
    <row r="277" spans="1:7" x14ac:dyDescent="0.25">
      <c r="A277" s="86"/>
      <c r="B277" s="87"/>
      <c r="C277" s="87"/>
      <c r="D277" s="88"/>
      <c r="E277" s="88"/>
      <c r="F277" s="88"/>
      <c r="G277" s="88"/>
    </row>
    <row r="278" spans="1:7" x14ac:dyDescent="0.25">
      <c r="A278" s="86"/>
      <c r="B278" s="87"/>
      <c r="C278" s="87"/>
      <c r="D278" s="88"/>
      <c r="E278" s="88"/>
      <c r="F278" s="88"/>
      <c r="G278" s="88"/>
    </row>
    <row r="280" spans="1:7" x14ac:dyDescent="0.25">
      <c r="A280" s="86"/>
      <c r="B280" s="87"/>
      <c r="C280" s="87"/>
      <c r="D280" s="88"/>
      <c r="E280" s="88"/>
      <c r="F280" s="88"/>
      <c r="G280" s="88"/>
    </row>
    <row r="281" spans="1:7" x14ac:dyDescent="0.25">
      <c r="A281" s="86"/>
      <c r="B281" s="87">
        <v>951349.08890000358</v>
      </c>
      <c r="C281" s="87"/>
      <c r="D281" s="88"/>
      <c r="E281" s="88"/>
      <c r="F281" s="88"/>
      <c r="G281" s="88"/>
    </row>
    <row r="282" spans="1:7" x14ac:dyDescent="0.25">
      <c r="A282" s="86"/>
      <c r="B282" s="87">
        <v>2864561.8045999985</v>
      </c>
      <c r="C282" s="87"/>
      <c r="D282" s="88"/>
      <c r="E282" s="88"/>
      <c r="F282" s="88"/>
      <c r="G282" s="88"/>
    </row>
    <row r="283" spans="1:7" x14ac:dyDescent="0.25">
      <c r="A283" s="86"/>
      <c r="B283" s="87">
        <v>8225223.426500001</v>
      </c>
      <c r="C283" s="87"/>
      <c r="D283" s="88"/>
      <c r="E283" s="88"/>
      <c r="F283" s="88"/>
      <c r="G283" s="88"/>
    </row>
    <row r="284" spans="1:7" x14ac:dyDescent="0.25">
      <c r="A284" s="86"/>
      <c r="B284" s="87"/>
      <c r="C284" s="87"/>
      <c r="D284" s="88"/>
      <c r="E284" s="88"/>
      <c r="F284" s="88"/>
      <c r="G284" s="88"/>
    </row>
    <row r="285" spans="1:7" x14ac:dyDescent="0.25">
      <c r="A285" s="86"/>
      <c r="B285" s="87"/>
      <c r="C285" s="87"/>
      <c r="D285" s="88"/>
      <c r="E285" s="88"/>
      <c r="F285" s="88"/>
      <c r="G285" s="88"/>
    </row>
    <row r="286" spans="1:7" x14ac:dyDescent="0.25">
      <c r="A286" s="86"/>
      <c r="B286" s="87"/>
      <c r="C286" s="87"/>
      <c r="D286" s="88"/>
      <c r="E286" s="88"/>
      <c r="F286" s="88"/>
      <c r="G286" s="88"/>
    </row>
    <row r="287" spans="1:7" x14ac:dyDescent="0.25">
      <c r="A287" s="86"/>
      <c r="B287" s="87"/>
      <c r="C287" s="87"/>
      <c r="D287" s="88"/>
      <c r="E287" s="88"/>
      <c r="F287" s="88"/>
      <c r="G287" s="88"/>
    </row>
    <row r="289" spans="1:7" x14ac:dyDescent="0.25">
      <c r="A289" s="86"/>
      <c r="B289" s="87"/>
      <c r="C289" s="87"/>
      <c r="D289" s="88"/>
      <c r="E289" s="88"/>
      <c r="F289" s="88"/>
      <c r="G289" s="88"/>
    </row>
    <row r="290" spans="1:7" x14ac:dyDescent="0.25">
      <c r="A290" s="86"/>
      <c r="B290" s="87"/>
      <c r="C290" s="87"/>
      <c r="D290" s="88"/>
      <c r="E290" s="88"/>
      <c r="F290" s="88"/>
      <c r="G290" s="88"/>
    </row>
    <row r="291" spans="1:7" x14ac:dyDescent="0.25">
      <c r="A291" s="86"/>
      <c r="B291" s="87">
        <v>21955209.739999998</v>
      </c>
      <c r="C291" s="87"/>
      <c r="D291" s="88"/>
      <c r="E291" s="88"/>
      <c r="F291" s="88"/>
      <c r="G291" s="88"/>
    </row>
    <row r="292" spans="1:7" x14ac:dyDescent="0.25">
      <c r="A292" s="86"/>
      <c r="B292" s="87">
        <v>6990025.9600000009</v>
      </c>
      <c r="C292" s="87"/>
      <c r="D292" s="88"/>
      <c r="E292" s="88"/>
      <c r="F292" s="88"/>
      <c r="G292" s="88"/>
    </row>
    <row r="293" spans="1:7" x14ac:dyDescent="0.25">
      <c r="A293" s="86"/>
      <c r="B293" s="87">
        <v>3104228.7300000004</v>
      </c>
      <c r="C293" s="87"/>
      <c r="D293" s="88"/>
      <c r="E293" s="88"/>
      <c r="F293" s="88"/>
      <c r="G293" s="88"/>
    </row>
    <row r="294" spans="1:7" x14ac:dyDescent="0.25">
      <c r="A294" s="86"/>
      <c r="B294" s="87"/>
      <c r="C294" s="87"/>
      <c r="D294" s="88"/>
      <c r="E294" s="88"/>
      <c r="F294" s="88"/>
      <c r="G294" s="88"/>
    </row>
    <row r="295" spans="1:7" x14ac:dyDescent="0.25">
      <c r="A295" s="86"/>
      <c r="B295" s="87"/>
      <c r="C295" s="87"/>
      <c r="D295" s="88"/>
      <c r="E295" s="88"/>
      <c r="F295" s="88"/>
      <c r="G295" s="88"/>
    </row>
    <row r="296" spans="1:7" x14ac:dyDescent="0.25">
      <c r="A296" s="86"/>
      <c r="B296" s="87"/>
      <c r="C296" s="87"/>
      <c r="D296" s="88"/>
      <c r="E296" s="88"/>
      <c r="F296" s="88"/>
      <c r="G296" s="88"/>
    </row>
    <row r="297" spans="1:7" x14ac:dyDescent="0.25">
      <c r="A297" s="86"/>
      <c r="B297" s="87"/>
      <c r="C297" s="87"/>
      <c r="D297" s="88"/>
      <c r="E297" s="88"/>
      <c r="F297" s="88"/>
      <c r="G297" s="88"/>
    </row>
    <row r="298" spans="1:7" x14ac:dyDescent="0.25">
      <c r="A298" s="86"/>
      <c r="B298" s="87"/>
      <c r="C298" s="87"/>
      <c r="D298" s="88"/>
      <c r="E298" s="88"/>
      <c r="F298" s="88"/>
      <c r="G298" s="88"/>
    </row>
    <row r="299" spans="1:7" x14ac:dyDescent="0.25">
      <c r="A299" s="86"/>
      <c r="B299" s="87"/>
      <c r="C299" s="87"/>
      <c r="D299" s="88"/>
      <c r="E299" s="88"/>
      <c r="F299" s="88"/>
      <c r="G299" s="88"/>
    </row>
    <row r="300" spans="1:7" x14ac:dyDescent="0.25">
      <c r="A300" s="86"/>
      <c r="B300" s="87"/>
      <c r="C300" s="87"/>
      <c r="D300" s="88"/>
      <c r="E300" s="88"/>
      <c r="F300" s="88"/>
      <c r="G300" s="88"/>
    </row>
    <row r="301" spans="1:7" x14ac:dyDescent="0.25">
      <c r="A301" s="86"/>
      <c r="B301" s="87"/>
      <c r="C301" s="87"/>
      <c r="D301" s="88"/>
      <c r="E301" s="88"/>
      <c r="F301" s="88"/>
      <c r="G301" s="88"/>
    </row>
    <row r="302" spans="1:7" x14ac:dyDescent="0.25">
      <c r="A302" s="86"/>
      <c r="B302" s="87"/>
      <c r="C302" s="87"/>
      <c r="D302" s="88"/>
      <c r="E302" s="88"/>
      <c r="F302" s="88"/>
      <c r="G302" s="88"/>
    </row>
  </sheetData>
  <mergeCells count="18">
    <mergeCell ref="H78:H79"/>
    <mergeCell ref="H81:H82"/>
    <mergeCell ref="H25:H27"/>
    <mergeCell ref="A26:A27"/>
    <mergeCell ref="H50:H52"/>
    <mergeCell ref="A51:A52"/>
    <mergeCell ref="A69:A70"/>
    <mergeCell ref="B69:B70"/>
    <mergeCell ref="A6:H6"/>
    <mergeCell ref="A7:H7"/>
    <mergeCell ref="A8:H8"/>
    <mergeCell ref="A14:A16"/>
    <mergeCell ref="B14:B16"/>
    <mergeCell ref="C14:C16"/>
    <mergeCell ref="D14:D16"/>
    <mergeCell ref="E14:E16"/>
    <mergeCell ref="F14:G15"/>
    <mergeCell ref="H14:H16"/>
  </mergeCells>
  <printOptions horizontalCentered="1"/>
  <pageMargins left="0.59055118110236227" right="0.70866141732283472" top="0.59055118110236227" bottom="0.59055118110236227" header="0.31496062992125984" footer="0.19685039370078741"/>
  <pageSetup paperSize="9" scale="65" fitToHeight="2" orientation="landscape" r:id="rId1"/>
  <headerFooter>
    <oddFooter>&amp;C&amp;"Times New Roman,обычный"&amp;12&amp;P</oddFooter>
  </headerFooter>
  <rowBreaks count="2" manualBreakCount="2">
    <brk id="95" max="6" man="1"/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2022-07-27T04:55:31Z</dcterms:created>
  <dcterms:modified xsi:type="dcterms:W3CDTF">2022-07-27T04:56:25Z</dcterms:modified>
</cp:coreProperties>
</file>