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апка\ПЭО\Для Димы\29.04.2022\"/>
    </mc:Choice>
  </mc:AlternateContent>
  <bookViews>
    <workbookView xWindow="0" yWindow="0" windowWidth="28800" windowHeight="12345"/>
  </bookViews>
  <sheets>
    <sheet name="Тепло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N85" i="1" l="1"/>
  <c r="N87" i="1" s="1"/>
  <c r="O85" i="1" l="1"/>
</calcChain>
</file>

<file path=xl/sharedStrings.xml><?xml version="1.0" encoding="utf-8"?>
<sst xmlns="http://schemas.openxmlformats.org/spreadsheetml/2006/main" count="211" uniqueCount="151">
  <si>
    <t>форма 5</t>
  </si>
  <si>
    <t>Отчет об исполнении тарифной сметы</t>
  </si>
  <si>
    <t>на услуги по передаче, распределению и снабжению тепловой энергией</t>
  </si>
  <si>
    <t>Отчетный период 2021 год</t>
  </si>
  <si>
    <t>Индекс ИТС-1</t>
  </si>
  <si>
    <t>Периодичность: годовая</t>
  </si>
  <si>
    <t>№№</t>
  </si>
  <si>
    <t xml:space="preserve">Наименование показателей </t>
  </si>
  <si>
    <t>Единица измерения</t>
  </si>
  <si>
    <t>Утверждено в тарифной смете с 01.01.2019 г.</t>
  </si>
  <si>
    <t>План исполнения тарифной сметы с 01.01.2021 г. по 30.09.2021 г.</t>
  </si>
  <si>
    <t>Утверждено в тарифной смете с 01.10.2021 г.</t>
  </si>
  <si>
    <t>План исполнения тарифной сметы с 01.10.2021 г. по 31.12.2021 г.</t>
  </si>
  <si>
    <t>Итого 
за 2021 год по утвержденным тарифным сметам</t>
  </si>
  <si>
    <t>Фактически сложившиеся показатели</t>
  </si>
  <si>
    <t>Отклонение</t>
  </si>
  <si>
    <t>Причины отклонения</t>
  </si>
  <si>
    <t>тыс. тенге</t>
  </si>
  <si>
    <t>%</t>
  </si>
  <si>
    <t>I</t>
  </si>
  <si>
    <t>Затраты на производство товаров и предоставление услуг, всего, в том числе</t>
  </si>
  <si>
    <t>тыс.тенге</t>
  </si>
  <si>
    <t>Материальные затраты, всего, в том числе</t>
  </si>
  <si>
    <t>-||-</t>
  </si>
  <si>
    <t>1.1</t>
  </si>
  <si>
    <t>Сырье и материалы                  </t>
  </si>
  <si>
    <t>1.2</t>
  </si>
  <si>
    <t xml:space="preserve">Покупка тепловой энергии </t>
  </si>
  <si>
    <t>1.3</t>
  </si>
  <si>
    <t>ГСМ</t>
  </si>
  <si>
    <t>1.4</t>
  </si>
  <si>
    <t>Электроэнергия</t>
  </si>
  <si>
    <t>Расходы на оплату труда, всего, в том числе</t>
  </si>
  <si>
    <t>2.1</t>
  </si>
  <si>
    <t>Заработная плата производственного персонала</t>
  </si>
  <si>
    <t>2.2</t>
  </si>
  <si>
    <t>Социальный налог и социальные отчисления</t>
  </si>
  <si>
    <t>ОСМС</t>
  </si>
  <si>
    <t>3</t>
  </si>
  <si>
    <t>Амортизация  </t>
  </si>
  <si>
    <t>Ремонт, всего, в том числе</t>
  </si>
  <si>
    <t>4.1</t>
  </si>
  <si>
    <t>Ремонт, не приводящий к росту стоимости основных средств</t>
  </si>
  <si>
    <t>5</t>
  </si>
  <si>
    <t>Прочие затраты</t>
  </si>
  <si>
    <t>5.1</t>
  </si>
  <si>
    <t>Услуги связи</t>
  </si>
  <si>
    <t>5.2</t>
  </si>
  <si>
    <t>Услуги охраны                   </t>
  </si>
  <si>
    <t>5.3</t>
  </si>
  <si>
    <t>Подготовка кадров</t>
  </si>
  <si>
    <t>5.4</t>
  </si>
  <si>
    <t>Охрана труда и техника безопасности</t>
  </si>
  <si>
    <t>5.5</t>
  </si>
  <si>
    <t>Дезинфекция, дератизация производственных помещений, вывоз мусора и другие коммунальные услуги</t>
  </si>
  <si>
    <t>5.6</t>
  </si>
  <si>
    <t>Страхование ГПО работодателя (причинение вреда жизни и здоровья работника)</t>
  </si>
  <si>
    <t>5.7</t>
  </si>
  <si>
    <t>Страхование ГПО (добровольное страхование спецтехники)</t>
  </si>
  <si>
    <t>5.8</t>
  </si>
  <si>
    <t>Страхование ГПО владельцев автотранспорта</t>
  </si>
  <si>
    <t>5.9</t>
  </si>
  <si>
    <t>Страхование ГПО перевозчика перед пассажирами</t>
  </si>
  <si>
    <t>5.10</t>
  </si>
  <si>
    <t>Страхование экологическое</t>
  </si>
  <si>
    <t>5.11</t>
  </si>
  <si>
    <t>Охрана окружающей среды</t>
  </si>
  <si>
    <t>5.12</t>
  </si>
  <si>
    <t>Техническое обслуживание оборудования/транспорта</t>
  </si>
  <si>
    <t>5.13</t>
  </si>
  <si>
    <t>Услуги ремонта дорог</t>
  </si>
  <si>
    <t>5.14</t>
  </si>
  <si>
    <t>Приобретение лицензий</t>
  </si>
  <si>
    <t>5.15</t>
  </si>
  <si>
    <t>Экспертиза объектов, товаров и услуг</t>
  </si>
  <si>
    <t>5.16</t>
  </si>
  <si>
    <t>Медицинские услуги</t>
  </si>
  <si>
    <t>II</t>
  </si>
  <si>
    <t>Расходы периода, всего, в том числе</t>
  </si>
  <si>
    <t>Общие и административные расходы, всего, в том числе</t>
  </si>
  <si>
    <t>6.1</t>
  </si>
  <si>
    <t xml:space="preserve">Заработная плата административного персонала </t>
  </si>
  <si>
    <t>6.2</t>
  </si>
  <si>
    <t>6.3</t>
  </si>
  <si>
    <t>Прочие расходы, всего, в том числе</t>
  </si>
  <si>
    <t>6.3.1</t>
  </si>
  <si>
    <t>Налоги</t>
  </si>
  <si>
    <t>6.3.2</t>
  </si>
  <si>
    <t>Амортизация</t>
  </si>
  <si>
    <t>6.3.3</t>
  </si>
  <si>
    <t>Услуги банка</t>
  </si>
  <si>
    <t>6.3.4</t>
  </si>
  <si>
    <t>Финансовые услуги</t>
  </si>
  <si>
    <t>6.3.5</t>
  </si>
  <si>
    <t>Командировочные расходы            </t>
  </si>
  <si>
    <t>6.3.6</t>
  </si>
  <si>
    <t>Типографские расходы</t>
  </si>
  <si>
    <t>6.3.7</t>
  </si>
  <si>
    <t>Информационные услуги</t>
  </si>
  <si>
    <t>6.3.8</t>
  </si>
  <si>
    <t>Канцелярские товары</t>
  </si>
  <si>
    <t>6.3.9</t>
  </si>
  <si>
    <t>Техосмотр транспортных средств</t>
  </si>
  <si>
    <t>6.3.10</t>
  </si>
  <si>
    <t>Противопожарные мероприятия</t>
  </si>
  <si>
    <t>III</t>
  </si>
  <si>
    <t>Всего затрат на предоставление услуг</t>
  </si>
  <si>
    <t>IV</t>
  </si>
  <si>
    <t>Прибыль</t>
  </si>
  <si>
    <t>V</t>
  </si>
  <si>
    <t>Регулируемая база задействованных активов</t>
  </si>
  <si>
    <t>VI</t>
  </si>
  <si>
    <t>Всего доходов</t>
  </si>
  <si>
    <t>VII</t>
  </si>
  <si>
    <t>Объем оказываемых услуг</t>
  </si>
  <si>
    <t>тыс. Гкал</t>
  </si>
  <si>
    <t>VIII</t>
  </si>
  <si>
    <t>Нормативные технические потери</t>
  </si>
  <si>
    <t>ІX</t>
  </si>
  <si>
    <t>Тариф (без НДС)                            </t>
  </si>
  <si>
    <t>тенге/Гкал</t>
  </si>
  <si>
    <t>неисполнение за 2020 год</t>
  </si>
  <si>
    <t>X</t>
  </si>
  <si>
    <t>Возмещение средств из местного бюджета</t>
  </si>
  <si>
    <t xml:space="preserve">Средства выделенные с бюджета местного исполнительного органа в 2021 году </t>
  </si>
  <si>
    <t>XI</t>
  </si>
  <si>
    <t>Всего доходов с учетом возмещения из местного бюджета</t>
  </si>
  <si>
    <t>XII</t>
  </si>
  <si>
    <t>Тариф без НДС с учетом возмещения средств из бюджета</t>
  </si>
  <si>
    <t>Справочно:</t>
  </si>
  <si>
    <t>7</t>
  </si>
  <si>
    <t>Среднесписочная численность работников, в том числе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</si>
  <si>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</si>
  <si>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</si>
  <si>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</si>
  <si>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</si>
  <si>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</si>
  <si>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</si>
  <si>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 работников, в том числе</t>
  </si>
  <si>
    <t>тенге</t>
  </si>
  <si>
    <t>8.1</t>
  </si>
  <si>
    <t>8.2</t>
  </si>
  <si>
    <r>
      <t xml:space="preserve">Наименование организации </t>
    </r>
    <r>
      <rPr>
        <u/>
        <sz val="14"/>
        <color theme="1"/>
        <rFont val="Times New Roman"/>
        <family val="1"/>
        <charset val="204"/>
      </rPr>
      <t>ТОО "Сатпаевское предприятие тепловодоснабжения"</t>
    </r>
  </si>
  <si>
    <t>всего</t>
  </si>
  <si>
    <r>
      <t xml:space="preserve">Адрес </t>
    </r>
    <r>
      <rPr>
        <u/>
        <sz val="14"/>
        <color theme="1"/>
        <rFont val="Times New Roman"/>
        <family val="1"/>
        <charset val="204"/>
      </rPr>
      <t>РК, Карагандинская область, город Сатпаев, ул. Улытауская 93</t>
    </r>
  </si>
  <si>
    <r>
      <t xml:space="preserve">Тел. </t>
    </r>
    <r>
      <rPr>
        <u/>
        <sz val="14"/>
        <color theme="1"/>
        <rFont val="Times New Roman"/>
        <family val="1"/>
        <charset val="204"/>
      </rPr>
      <t>8 (71063) 3-79-44</t>
    </r>
  </si>
  <si>
    <r>
      <t xml:space="preserve">Адрес электронной почты </t>
    </r>
    <r>
      <rPr>
        <u/>
        <sz val="14"/>
        <color theme="1"/>
        <rFont val="Times New Roman"/>
        <family val="1"/>
        <charset val="204"/>
      </rPr>
      <t>yerbol.sagyndyk@gmail.com</t>
    </r>
  </si>
  <si>
    <r>
      <t xml:space="preserve">Фамилия и телефон исполнителя </t>
    </r>
    <r>
      <rPr>
        <u/>
        <sz val="14"/>
        <color theme="1"/>
        <rFont val="Times New Roman"/>
        <family val="1"/>
        <charset val="204"/>
      </rPr>
      <t>Сағындық Е.Ж., 8 (71063) 6-01-03</t>
    </r>
  </si>
  <si>
    <r>
      <t xml:space="preserve">Руководитель </t>
    </r>
    <r>
      <rPr>
        <u/>
        <sz val="14"/>
        <color theme="1"/>
        <rFont val="Times New Roman"/>
        <family val="1"/>
        <charset val="204"/>
      </rPr>
      <t xml:space="preserve">Токимбаев Е,А.                                       </t>
    </r>
  </si>
  <si>
    <t>Дата</t>
  </si>
  <si>
    <t>"___" ________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</si>
</sst>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6">
    <xf numFmtId="0" fontId="0" fillId="0" borderId="0" xfId="0"/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1" fillId="0" borderId="0" xfId="2" applyFont="1" applyFill="1" applyAlignment="1">
      <alignment horizontal="right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9" fontId="10" fillId="0" borderId="8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4" fontId="15" fillId="0" borderId="2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left" vertical="center" wrapText="1"/>
    </xf>
    <xf numFmtId="4" fontId="6" fillId="0" borderId="0" xfId="1" applyNumberFormat="1" applyFont="1" applyFill="1" applyAlignment="1">
      <alignment horizontal="center" vertical="center"/>
    </xf>
    <xf numFmtId="4" fontId="15" fillId="0" borderId="1" xfId="1" applyNumberFormat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horizontal="left" vertical="center" wrapText="1"/>
    </xf>
    <xf numFmtId="49" fontId="15" fillId="0" borderId="8" xfId="1" applyNumberFormat="1" applyFont="1" applyFill="1" applyBorder="1" applyAlignment="1">
      <alignment horizontal="center" vertical="center" wrapText="1"/>
    </xf>
    <xf numFmtId="4" fontId="15" fillId="0" borderId="8" xfId="1" applyNumberFormat="1" applyFont="1" applyFill="1" applyBorder="1" applyAlignment="1">
      <alignment horizontal="left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vertical="center" wrapText="1"/>
    </xf>
    <xf numFmtId="4" fontId="15" fillId="0" borderId="2" xfId="1" applyNumberFormat="1" applyFont="1" applyFill="1" applyBorder="1" applyAlignment="1">
      <alignment vertical="center" wrapText="1"/>
    </xf>
    <xf numFmtId="4" fontId="15" fillId="0" borderId="0" xfId="1" applyNumberFormat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4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2" xfId="2" applyFont="1" applyFill="1" applyBorder="1" applyAlignment="1">
      <alignment vertical="center" wrapText="1"/>
    </xf>
    <xf numFmtId="0" fontId="10" fillId="0" borderId="2" xfId="2" applyFont="1" applyFill="1" applyBorder="1" applyAlignment="1">
      <alignment vertical="center" wrapText="1"/>
    </xf>
    <xf numFmtId="3" fontId="10" fillId="0" borderId="2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 wrapText="1"/>
    </xf>
    <xf numFmtId="4" fontId="15" fillId="0" borderId="8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vertical="center"/>
    </xf>
    <xf numFmtId="0" fontId="8" fillId="0" borderId="0" xfId="0" applyFont="1" applyFill="1"/>
    <xf numFmtId="4" fontId="14" fillId="0" borderId="0" xfId="1" applyNumberFormat="1" applyFont="1" applyFill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0" applyFont="1" applyFill="1"/>
    <xf numFmtId="0" fontId="20" fillId="0" borderId="0" xfId="1" applyFont="1" applyFill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21" fillId="0" borderId="0" xfId="1" applyFont="1" applyFill="1" applyAlignment="1">
      <alignment vertical="center"/>
    </xf>
    <xf numFmtId="4" fontId="9" fillId="0" borderId="0" xfId="1" applyNumberFormat="1" applyFont="1" applyFill="1" applyAlignment="1">
      <alignment vertical="center"/>
    </xf>
    <xf numFmtId="4" fontId="9" fillId="0" borderId="0" xfId="1" applyNumberFormat="1" applyFont="1" applyFill="1" applyAlignment="1">
      <alignment horizontal="left" vertical="center"/>
    </xf>
  </cellXfs>
  <cellStyles count="3">
    <cellStyle name="Обычный" xfId="0" builtinId="0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87;&#1082;&#1072;/&#1055;&#1069;&#1054;/&#1058;&#1072;&#1088;&#1080;&#1092;&#1099;/&#1048;&#1089;&#1087;&#1086;&#1083;&#1085;&#1077;&#1085;&#1080;&#1077;%20&#1090;&#1072;&#1088;&#1080;&#1092;&#1085;&#1099;&#1093;%20&#1089;&#1084;&#1077;&#1090;%202021/12%20&#1084;&#1077;&#1089;/&#1080;&#1089;&#1087;%202021%20&#1079;&#1072;%2012%20&#1084;&#1077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"/>
      <sheetName val="Вода"/>
      <sheetName val="Канал"/>
      <sheetName val="Жезды"/>
      <sheetName val="Данные"/>
      <sheetName val="ЗП 2021"/>
      <sheetName val="Расшиф"/>
      <sheetName val="Прочие"/>
      <sheetName val="Список"/>
      <sheetName val="доходы"/>
      <sheetName val="капремонт"/>
    </sheetNames>
    <sheetDataSet>
      <sheetData sheetId="0"/>
      <sheetData sheetId="1">
        <row r="68">
          <cell r="D68">
            <v>710735.97898692312</v>
          </cell>
          <cell r="I68">
            <v>941705.18237650022</v>
          </cell>
        </row>
        <row r="72">
          <cell r="D72">
            <v>290000</v>
          </cell>
        </row>
      </sheetData>
      <sheetData sheetId="2">
        <row r="63">
          <cell r="D63">
            <v>418689.98350916005</v>
          </cell>
        </row>
        <row r="66">
          <cell r="I66">
            <v>598673.3224595004</v>
          </cell>
        </row>
        <row r="69">
          <cell r="D69">
            <v>130000</v>
          </cell>
        </row>
      </sheetData>
      <sheetData sheetId="3">
        <row r="30">
          <cell r="D30">
            <v>4329.29</v>
          </cell>
          <cell r="E30">
            <v>7820.3227427000002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20"/>
  <sheetViews>
    <sheetView tabSelected="1" zoomScalePageLayoutView="80" workbookViewId="0">
      <selection activeCell="B4" sqref="B4"/>
    </sheetView>
  </sheetViews>
  <sheetFormatPr defaultColWidth="9.140625" defaultRowHeight="12.75" x14ac:dyDescent="0.25"/>
  <cols>
    <col min="1" max="1" width="7.7109375" style="12" customWidth="1"/>
    <col min="2" max="2" width="65.42578125" style="7" customWidth="1"/>
    <col min="3" max="3" width="12.7109375" style="7" customWidth="1"/>
    <col min="4" max="8" width="18.7109375" style="6" customWidth="1"/>
    <col min="9" max="9" width="15.85546875" style="6" customWidth="1"/>
    <col min="10" max="10" width="16" style="6" customWidth="1"/>
    <col min="11" max="11" width="10.7109375" style="6" customWidth="1"/>
    <col min="12" max="12" width="53.7109375" style="6" customWidth="1"/>
    <col min="13" max="13" width="12" style="6" hidden="1" customWidth="1"/>
    <col min="14" max="14" width="12.140625" style="6" hidden="1" customWidth="1"/>
    <col min="15" max="15" width="8.140625" style="6" hidden="1" customWidth="1"/>
    <col min="16" max="16" width="10.28515625" style="6" hidden="1" customWidth="1"/>
    <col min="17" max="16384" width="9.140625" style="7"/>
  </cols>
  <sheetData>
    <row r="1" spans="1:16" ht="15.7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4"/>
      <c r="L1" s="5"/>
    </row>
    <row r="2" spans="1:16" ht="15.75" x14ac:dyDescent="0.25">
      <c r="A2" s="1"/>
      <c r="B2" s="2"/>
      <c r="C2" s="2"/>
      <c r="D2" s="3"/>
      <c r="E2" s="3"/>
      <c r="F2" s="3"/>
      <c r="G2" s="3"/>
      <c r="H2" s="3"/>
      <c r="I2" s="3"/>
      <c r="J2" s="3"/>
      <c r="K2" s="4"/>
      <c r="L2" s="8"/>
    </row>
    <row r="3" spans="1:16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4"/>
      <c r="L3" s="8"/>
    </row>
    <row r="4" spans="1:16" ht="22.5" x14ac:dyDescent="0.25">
      <c r="A4" s="9"/>
      <c r="B4" s="9"/>
      <c r="C4" s="9"/>
      <c r="D4" s="9"/>
      <c r="E4" s="9"/>
      <c r="F4" s="9"/>
      <c r="G4" s="9"/>
      <c r="H4" s="9"/>
      <c r="I4" s="9"/>
      <c r="J4" s="2"/>
      <c r="K4" s="9"/>
      <c r="L4" s="10" t="s">
        <v>0</v>
      </c>
    </row>
    <row r="5" spans="1:16" ht="15.75" x14ac:dyDescent="0.25">
      <c r="A5" s="1"/>
      <c r="C5" s="2"/>
      <c r="D5" s="3"/>
      <c r="E5" s="3"/>
      <c r="F5" s="3"/>
      <c r="G5" s="3"/>
      <c r="H5" s="3"/>
      <c r="I5" s="3"/>
      <c r="J5" s="3"/>
      <c r="K5" s="4"/>
      <c r="L5" s="8"/>
    </row>
    <row r="6" spans="1:16" ht="22.5" x14ac:dyDescent="0.25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2.5" x14ac:dyDescent="0.2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6" ht="22.5" x14ac:dyDescent="0.25">
      <c r="A8" s="1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10" spans="1:16" ht="18.75" x14ac:dyDescent="0.25">
      <c r="B10" s="13" t="s">
        <v>4</v>
      </c>
    </row>
    <row r="11" spans="1:16" ht="18.75" x14ac:dyDescent="0.25">
      <c r="B11" s="13" t="s">
        <v>5</v>
      </c>
    </row>
    <row r="13" spans="1:16" ht="15.75" x14ac:dyDescent="0.25">
      <c r="A13" s="14"/>
      <c r="B13" s="14"/>
      <c r="C13" s="14"/>
      <c r="L13" s="15"/>
    </row>
    <row r="14" spans="1:16" ht="35.1" customHeight="1" x14ac:dyDescent="0.25">
      <c r="A14" s="16" t="s">
        <v>6</v>
      </c>
      <c r="B14" s="17" t="s">
        <v>7</v>
      </c>
      <c r="C14" s="18" t="s">
        <v>8</v>
      </c>
      <c r="D14" s="19" t="s">
        <v>9</v>
      </c>
      <c r="E14" s="19" t="s">
        <v>10</v>
      </c>
      <c r="F14" s="19" t="s">
        <v>11</v>
      </c>
      <c r="G14" s="19" t="s">
        <v>12</v>
      </c>
      <c r="H14" s="19" t="s">
        <v>13</v>
      </c>
      <c r="I14" s="20" t="s">
        <v>14</v>
      </c>
      <c r="J14" s="21" t="s">
        <v>15</v>
      </c>
      <c r="K14" s="22"/>
      <c r="L14" s="20" t="s">
        <v>16</v>
      </c>
    </row>
    <row r="15" spans="1:16" s="30" customFormat="1" ht="35.1" customHeight="1" x14ac:dyDescent="0.25">
      <c r="A15" s="23"/>
      <c r="B15" s="24"/>
      <c r="C15" s="25"/>
      <c r="D15" s="26"/>
      <c r="E15" s="26"/>
      <c r="F15" s="26"/>
      <c r="G15" s="26"/>
      <c r="H15" s="26"/>
      <c r="I15" s="20"/>
      <c r="J15" s="27"/>
      <c r="K15" s="28"/>
      <c r="L15" s="20"/>
      <c r="M15" s="29"/>
      <c r="N15" s="29"/>
      <c r="O15" s="29"/>
      <c r="P15" s="29"/>
    </row>
    <row r="16" spans="1:16" s="30" customFormat="1" ht="18" customHeight="1" x14ac:dyDescent="0.25">
      <c r="A16" s="31"/>
      <c r="B16" s="24"/>
      <c r="C16" s="25"/>
      <c r="D16" s="32"/>
      <c r="E16" s="32"/>
      <c r="F16" s="32"/>
      <c r="G16" s="32"/>
      <c r="H16" s="32"/>
      <c r="I16" s="20"/>
      <c r="J16" s="33" t="s">
        <v>17</v>
      </c>
      <c r="K16" s="33" t="s">
        <v>18</v>
      </c>
      <c r="L16" s="20"/>
      <c r="M16" s="29"/>
      <c r="N16" s="29"/>
      <c r="O16" s="29"/>
      <c r="P16" s="29"/>
    </row>
    <row r="17" spans="1:16" ht="15.75" x14ac:dyDescent="0.25">
      <c r="A17" s="34">
        <v>1</v>
      </c>
      <c r="B17" s="35">
        <v>2</v>
      </c>
      <c r="C17" s="35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7">
        <v>9</v>
      </c>
      <c r="J17" s="37">
        <v>10</v>
      </c>
      <c r="K17" s="37">
        <v>11</v>
      </c>
      <c r="L17" s="37">
        <v>12</v>
      </c>
    </row>
    <row r="18" spans="1:16" s="30" customFormat="1" ht="31.5" x14ac:dyDescent="0.25">
      <c r="A18" s="38" t="s">
        <v>19</v>
      </c>
      <c r="B18" s="39" t="s">
        <v>20</v>
      </c>
      <c r="C18" s="40" t="s">
        <v>21</v>
      </c>
      <c r="D18" s="41">
        <v>1571858.0854207799</v>
      </c>
      <c r="E18" s="41">
        <v>1188369.4073989214</v>
      </c>
      <c r="F18" s="42">
        <v>2208404.4699999997</v>
      </c>
      <c r="G18" s="42">
        <v>552101.11749999993</v>
      </c>
      <c r="H18" s="42">
        <v>1740470.5248989214</v>
      </c>
      <c r="I18" s="41">
        <v>2388541.1998589002</v>
      </c>
      <c r="J18" s="41">
        <v>648070.67495997879</v>
      </c>
      <c r="K18" s="43">
        <v>37.235372026631467</v>
      </c>
      <c r="L18" s="41"/>
      <c r="M18" s="29"/>
      <c r="N18" s="29"/>
      <c r="O18" s="29"/>
      <c r="P18" s="29"/>
    </row>
    <row r="19" spans="1:16" s="30" customFormat="1" ht="15.75" x14ac:dyDescent="0.25">
      <c r="A19" s="38">
        <v>1</v>
      </c>
      <c r="B19" s="44" t="s">
        <v>22</v>
      </c>
      <c r="C19" s="45" t="s">
        <v>23</v>
      </c>
      <c r="D19" s="41">
        <v>1228101.4607957837</v>
      </c>
      <c r="E19" s="41">
        <v>921076.09559683793</v>
      </c>
      <c r="F19" s="42">
        <v>1859523.85</v>
      </c>
      <c r="G19" s="42">
        <v>464880.96250000002</v>
      </c>
      <c r="H19" s="42">
        <v>1385957.058096838</v>
      </c>
      <c r="I19" s="43">
        <v>1908784.5227035</v>
      </c>
      <c r="J19" s="41">
        <v>522827.46460666205</v>
      </c>
      <c r="K19" s="43">
        <v>37.723208057008335</v>
      </c>
      <c r="L19" s="41"/>
      <c r="M19" s="29"/>
      <c r="N19" s="29"/>
      <c r="O19" s="29"/>
      <c r="P19" s="29"/>
    </row>
    <row r="20" spans="1:16" ht="15.75" x14ac:dyDescent="0.25">
      <c r="A20" s="34" t="s">
        <v>24</v>
      </c>
      <c r="B20" s="46" t="s">
        <v>25</v>
      </c>
      <c r="C20" s="45" t="s">
        <v>23</v>
      </c>
      <c r="D20" s="47">
        <v>3576.28</v>
      </c>
      <c r="E20" s="47">
        <v>2682.2100000000005</v>
      </c>
      <c r="F20" s="48">
        <v>3494.68</v>
      </c>
      <c r="G20" s="48">
        <v>873.66999999999985</v>
      </c>
      <c r="H20" s="48">
        <v>3555.88</v>
      </c>
      <c r="I20" s="47">
        <v>4412.8471200000004</v>
      </c>
      <c r="J20" s="49">
        <v>856.96712000000025</v>
      </c>
      <c r="K20" s="47">
        <v>24.100001124897361</v>
      </c>
      <c r="L20" s="50"/>
      <c r="M20" s="51"/>
    </row>
    <row r="21" spans="1:16" ht="15.75" x14ac:dyDescent="0.25">
      <c r="A21" s="34" t="s">
        <v>26</v>
      </c>
      <c r="B21" s="46" t="s">
        <v>27</v>
      </c>
      <c r="C21" s="45" t="s">
        <v>23</v>
      </c>
      <c r="D21" s="47">
        <v>1125202.8607957838</v>
      </c>
      <c r="E21" s="47">
        <v>843902.14559683786</v>
      </c>
      <c r="F21" s="48">
        <v>1724272.3</v>
      </c>
      <c r="G21" s="48">
        <v>431068.07500000001</v>
      </c>
      <c r="H21" s="48">
        <v>1274970.2205968378</v>
      </c>
      <c r="I21" s="47">
        <v>1781923.19</v>
      </c>
      <c r="J21" s="49">
        <v>506952.96940316213</v>
      </c>
      <c r="K21" s="47">
        <v>39.761945903791215</v>
      </c>
      <c r="L21" s="50"/>
      <c r="M21" s="51"/>
    </row>
    <row r="22" spans="1:16" ht="15.75" x14ac:dyDescent="0.25">
      <c r="A22" s="34" t="s">
        <v>28</v>
      </c>
      <c r="B22" s="46" t="s">
        <v>29</v>
      </c>
      <c r="C22" s="45" t="s">
        <v>23</v>
      </c>
      <c r="D22" s="47">
        <v>13262.47</v>
      </c>
      <c r="E22" s="47">
        <v>9946.8524999999991</v>
      </c>
      <c r="F22" s="48">
        <v>14331.95</v>
      </c>
      <c r="G22" s="48">
        <v>3582.9875000000002</v>
      </c>
      <c r="H22" s="48">
        <v>13529.84</v>
      </c>
      <c r="I22" s="47">
        <v>13607.989182399999</v>
      </c>
      <c r="J22" s="49">
        <v>78.149182399998608</v>
      </c>
      <c r="K22" s="47">
        <v>0.57760610916314314</v>
      </c>
      <c r="L22" s="50"/>
    </row>
    <row r="23" spans="1:16" ht="15.75" x14ac:dyDescent="0.25">
      <c r="A23" s="34" t="s">
        <v>30</v>
      </c>
      <c r="B23" s="46" t="s">
        <v>31</v>
      </c>
      <c r="C23" s="45" t="s">
        <v>23</v>
      </c>
      <c r="D23" s="47">
        <v>86059.85</v>
      </c>
      <c r="E23" s="47">
        <v>64544.887500000004</v>
      </c>
      <c r="F23" s="48">
        <v>117424.92</v>
      </c>
      <c r="G23" s="48">
        <v>29356.23</v>
      </c>
      <c r="H23" s="48">
        <v>93901.117500000008</v>
      </c>
      <c r="I23" s="47">
        <v>108840.4964011</v>
      </c>
      <c r="J23" s="49">
        <v>14939.37890109999</v>
      </c>
      <c r="K23" s="47">
        <v>15.909692343224762</v>
      </c>
      <c r="L23" s="50"/>
    </row>
    <row r="24" spans="1:16" s="30" customFormat="1" ht="15.75" x14ac:dyDescent="0.25">
      <c r="A24" s="38">
        <v>2</v>
      </c>
      <c r="B24" s="44" t="s">
        <v>32</v>
      </c>
      <c r="C24" s="40" t="s">
        <v>21</v>
      </c>
      <c r="D24" s="41">
        <v>170378.58462500002</v>
      </c>
      <c r="E24" s="41">
        <v>127783.93846875</v>
      </c>
      <c r="F24" s="42">
        <v>176825.46000000002</v>
      </c>
      <c r="G24" s="42">
        <v>44206.365000000005</v>
      </c>
      <c r="H24" s="42">
        <v>171990.30346875</v>
      </c>
      <c r="I24" s="41">
        <v>232649.71992340003</v>
      </c>
      <c r="J24" s="41">
        <v>60659.416454650025</v>
      </c>
      <c r="K24" s="43">
        <v>35.269090891319706</v>
      </c>
      <c r="L24" s="41"/>
      <c r="M24" s="29"/>
      <c r="N24" s="29"/>
      <c r="O24" s="29"/>
      <c r="P24" s="29"/>
    </row>
    <row r="25" spans="1:16" ht="15.75" x14ac:dyDescent="0.25">
      <c r="A25" s="34" t="s">
        <v>33</v>
      </c>
      <c r="B25" s="46" t="s">
        <v>34</v>
      </c>
      <c r="C25" s="45" t="s">
        <v>23</v>
      </c>
      <c r="D25" s="47">
        <v>154819.25</v>
      </c>
      <c r="E25" s="47">
        <v>116114.4375</v>
      </c>
      <c r="F25" s="48">
        <v>159950.67000000001</v>
      </c>
      <c r="G25" s="48">
        <v>39987.667500000003</v>
      </c>
      <c r="H25" s="48">
        <v>156102.10500000001</v>
      </c>
      <c r="I25" s="47">
        <v>210364.88468360002</v>
      </c>
      <c r="J25" s="49">
        <v>54262.779683600005</v>
      </c>
      <c r="K25" s="47">
        <v>34.761081334297188</v>
      </c>
      <c r="L25" s="52"/>
    </row>
    <row r="26" spans="1:16" ht="15.75" x14ac:dyDescent="0.25">
      <c r="A26" s="53" t="s">
        <v>35</v>
      </c>
      <c r="B26" s="46" t="s">
        <v>36</v>
      </c>
      <c r="C26" s="45" t="s">
        <v>23</v>
      </c>
      <c r="D26" s="49">
        <v>13237.045875</v>
      </c>
      <c r="E26" s="47">
        <v>9927.7844062499989</v>
      </c>
      <c r="F26" s="54">
        <v>13675.78</v>
      </c>
      <c r="G26" s="48">
        <v>3418.9449999999997</v>
      </c>
      <c r="H26" s="48">
        <v>13346.729406249999</v>
      </c>
      <c r="I26" s="49">
        <v>18206.583239799998</v>
      </c>
      <c r="J26" s="49">
        <v>4859.8538335499998</v>
      </c>
      <c r="K26" s="47">
        <v>36.412320094496188</v>
      </c>
      <c r="L26" s="55"/>
    </row>
    <row r="27" spans="1:16" ht="15.75" x14ac:dyDescent="0.25">
      <c r="A27" s="56"/>
      <c r="B27" s="46" t="s">
        <v>37</v>
      </c>
      <c r="C27" s="45" t="s">
        <v>23</v>
      </c>
      <c r="D27" s="49">
        <v>2322.2887499999997</v>
      </c>
      <c r="E27" s="47">
        <v>1741.7165624999998</v>
      </c>
      <c r="F27" s="54">
        <v>3199.01</v>
      </c>
      <c r="G27" s="48">
        <v>799.75250000000005</v>
      </c>
      <c r="H27" s="48">
        <v>2541.4690624999998</v>
      </c>
      <c r="I27" s="49">
        <v>4078.252</v>
      </c>
      <c r="J27" s="49">
        <v>1536.7829375000001</v>
      </c>
      <c r="K27" s="47">
        <v>60.468292145500016</v>
      </c>
      <c r="L27" s="57"/>
    </row>
    <row r="28" spans="1:16" s="30" customFormat="1" ht="15.75" x14ac:dyDescent="0.25">
      <c r="A28" s="38" t="s">
        <v>38</v>
      </c>
      <c r="B28" s="44" t="s">
        <v>39</v>
      </c>
      <c r="C28" s="40" t="s">
        <v>21</v>
      </c>
      <c r="D28" s="43">
        <v>113710.12</v>
      </c>
      <c r="E28" s="43">
        <v>94758.43333333332</v>
      </c>
      <c r="F28" s="58">
        <v>105573</v>
      </c>
      <c r="G28" s="58">
        <v>26393.25</v>
      </c>
      <c r="H28" s="58">
        <v>121151.68333333332</v>
      </c>
      <c r="I28" s="43">
        <v>146994.69803060024</v>
      </c>
      <c r="J28" s="41">
        <v>25843.014697266917</v>
      </c>
      <c r="K28" s="43">
        <v>21.331123089856852</v>
      </c>
      <c r="L28" s="50"/>
      <c r="M28" s="29"/>
      <c r="N28" s="29"/>
      <c r="O28" s="29"/>
      <c r="P28" s="29"/>
    </row>
    <row r="29" spans="1:16" s="30" customFormat="1" ht="15.75" x14ac:dyDescent="0.25">
      <c r="A29" s="38">
        <v>4</v>
      </c>
      <c r="B29" s="44" t="s">
        <v>40</v>
      </c>
      <c r="C29" s="40" t="s">
        <v>21</v>
      </c>
      <c r="D29" s="41">
        <v>49416.87</v>
      </c>
      <c r="E29" s="41">
        <v>37062.652500000004</v>
      </c>
      <c r="F29" s="42">
        <v>51823.11</v>
      </c>
      <c r="G29" s="42">
        <v>12955.7775</v>
      </c>
      <c r="H29" s="42">
        <v>50018.430000000008</v>
      </c>
      <c r="I29" s="43">
        <v>55221.337960000004</v>
      </c>
      <c r="J29" s="41">
        <v>5202.9079599999968</v>
      </c>
      <c r="K29" s="43">
        <v>10.401981749527115</v>
      </c>
      <c r="L29" s="50"/>
      <c r="M29" s="29"/>
      <c r="N29" s="29"/>
      <c r="O29" s="29"/>
      <c r="P29" s="29"/>
    </row>
    <row r="30" spans="1:16" ht="15.75" x14ac:dyDescent="0.25">
      <c r="A30" s="34" t="s">
        <v>41</v>
      </c>
      <c r="B30" s="59" t="s">
        <v>42</v>
      </c>
      <c r="C30" s="45" t="s">
        <v>23</v>
      </c>
      <c r="D30" s="47">
        <v>49416.87</v>
      </c>
      <c r="E30" s="47">
        <v>37062.652500000004</v>
      </c>
      <c r="F30" s="48">
        <v>51823.11</v>
      </c>
      <c r="G30" s="48">
        <v>12955.7775</v>
      </c>
      <c r="H30" s="48">
        <v>50018.430000000008</v>
      </c>
      <c r="I30" s="47">
        <v>55221.337960000004</v>
      </c>
      <c r="J30" s="49">
        <v>5202.9079599999968</v>
      </c>
      <c r="K30" s="47">
        <v>10.401981749527115</v>
      </c>
      <c r="L30" s="50"/>
    </row>
    <row r="31" spans="1:16" ht="15.75" x14ac:dyDescent="0.25">
      <c r="A31" s="38" t="s">
        <v>43</v>
      </c>
      <c r="B31" s="44" t="s">
        <v>44</v>
      </c>
      <c r="C31" s="40" t="s">
        <v>21</v>
      </c>
      <c r="D31" s="41">
        <v>10251.050000000005</v>
      </c>
      <c r="E31" s="41">
        <v>7688.2874999999995</v>
      </c>
      <c r="F31" s="42">
        <v>14659.050000000001</v>
      </c>
      <c r="G31" s="42">
        <v>3664.7625000000003</v>
      </c>
      <c r="H31" s="42">
        <v>11353.049999999997</v>
      </c>
      <c r="I31" s="41">
        <v>44890.921241400007</v>
      </c>
      <c r="J31" s="41">
        <v>33537.871241400011</v>
      </c>
      <c r="K31" s="43">
        <v>295.40846945446395</v>
      </c>
      <c r="L31" s="49"/>
    </row>
    <row r="32" spans="1:16" ht="15.75" x14ac:dyDescent="0.25">
      <c r="A32" s="34" t="s">
        <v>45</v>
      </c>
      <c r="B32" s="46" t="s">
        <v>46</v>
      </c>
      <c r="C32" s="45" t="s">
        <v>23</v>
      </c>
      <c r="D32" s="47">
        <v>656.97</v>
      </c>
      <c r="E32" s="47">
        <v>492.72750000000002</v>
      </c>
      <c r="F32" s="48">
        <v>710.37</v>
      </c>
      <c r="G32" s="48">
        <v>177.5925</v>
      </c>
      <c r="H32" s="48">
        <v>670.32</v>
      </c>
      <c r="I32" s="47">
        <v>663.73682010000005</v>
      </c>
      <c r="J32" s="49">
        <v>-6.5831799000000046</v>
      </c>
      <c r="K32" s="47">
        <v>-0.98209510383100662</v>
      </c>
      <c r="L32" s="50"/>
    </row>
    <row r="33" spans="1:16" ht="15.75" x14ac:dyDescent="0.25">
      <c r="A33" s="34" t="s">
        <v>47</v>
      </c>
      <c r="B33" s="46" t="s">
        <v>48</v>
      </c>
      <c r="C33" s="45" t="s">
        <v>23</v>
      </c>
      <c r="D33" s="47"/>
      <c r="E33" s="47">
        <v>0</v>
      </c>
      <c r="F33" s="48">
        <v>1772.49</v>
      </c>
      <c r="G33" s="48">
        <v>443.12250000000006</v>
      </c>
      <c r="H33" s="48">
        <v>443.12250000000006</v>
      </c>
      <c r="I33" s="47">
        <v>566.35199999999998</v>
      </c>
      <c r="J33" s="49">
        <v>123.22949999999992</v>
      </c>
      <c r="K33" s="47">
        <v>27.809352944163273</v>
      </c>
      <c r="L33" s="50"/>
    </row>
    <row r="34" spans="1:16" ht="15.75" x14ac:dyDescent="0.25">
      <c r="A34" s="34" t="s">
        <v>49</v>
      </c>
      <c r="B34" s="46" t="s">
        <v>50</v>
      </c>
      <c r="C34" s="45" t="s">
        <v>23</v>
      </c>
      <c r="D34" s="47">
        <v>453.89</v>
      </c>
      <c r="E34" s="47">
        <v>340.41749999999996</v>
      </c>
      <c r="F34" s="48">
        <v>682.08</v>
      </c>
      <c r="G34" s="48">
        <v>170.52</v>
      </c>
      <c r="H34" s="48">
        <v>510.9375</v>
      </c>
      <c r="I34" s="47">
        <v>582.62582000000009</v>
      </c>
      <c r="J34" s="49">
        <v>71.68832000000009</v>
      </c>
      <c r="K34" s="47">
        <v>14.030741529052005</v>
      </c>
      <c r="L34" s="50"/>
    </row>
    <row r="35" spans="1:16" ht="15.75" x14ac:dyDescent="0.25">
      <c r="A35" s="34" t="s">
        <v>51</v>
      </c>
      <c r="B35" s="46" t="s">
        <v>52</v>
      </c>
      <c r="C35" s="45" t="s">
        <v>23</v>
      </c>
      <c r="D35" s="47">
        <v>3534</v>
      </c>
      <c r="E35" s="47">
        <v>2650.5</v>
      </c>
      <c r="F35" s="48">
        <v>4958.0600000000004</v>
      </c>
      <c r="G35" s="48">
        <v>1239.5150000000001</v>
      </c>
      <c r="H35" s="48">
        <v>3890.0150000000003</v>
      </c>
      <c r="I35" s="47">
        <v>3867.7709518000001</v>
      </c>
      <c r="J35" s="49">
        <v>-22.244048200000179</v>
      </c>
      <c r="K35" s="47">
        <v>-0.57182422689887258</v>
      </c>
      <c r="L35" s="50"/>
    </row>
    <row r="36" spans="1:16" ht="31.5" x14ac:dyDescent="0.25">
      <c r="A36" s="34" t="s">
        <v>53</v>
      </c>
      <c r="B36" s="46" t="s">
        <v>54</v>
      </c>
      <c r="C36" s="45" t="s">
        <v>23</v>
      </c>
      <c r="D36" s="47">
        <v>517.92999999999995</v>
      </c>
      <c r="E36" s="47">
        <v>388.44749999999999</v>
      </c>
      <c r="F36" s="48">
        <v>259.86</v>
      </c>
      <c r="G36" s="48">
        <v>64.965000000000003</v>
      </c>
      <c r="H36" s="48">
        <v>453.41250000000002</v>
      </c>
      <c r="I36" s="47">
        <v>470.14371920000008</v>
      </c>
      <c r="J36" s="49">
        <v>16.731219200000055</v>
      </c>
      <c r="K36" s="47">
        <v>3.690065712789139</v>
      </c>
      <c r="L36" s="50"/>
    </row>
    <row r="37" spans="1:16" ht="31.5" x14ac:dyDescent="0.25">
      <c r="A37" s="34" t="s">
        <v>55</v>
      </c>
      <c r="B37" s="60" t="s">
        <v>56</v>
      </c>
      <c r="C37" s="45" t="s">
        <v>23</v>
      </c>
      <c r="D37" s="47">
        <v>2970.52</v>
      </c>
      <c r="E37" s="47">
        <v>2227.89</v>
      </c>
      <c r="F37" s="48">
        <v>2479.2399999999998</v>
      </c>
      <c r="G37" s="48">
        <v>619.80999999999995</v>
      </c>
      <c r="H37" s="48">
        <v>2847.7</v>
      </c>
      <c r="I37" s="47">
        <v>2850.2103515999997</v>
      </c>
      <c r="J37" s="49">
        <v>2.5103515999999217</v>
      </c>
      <c r="K37" s="47">
        <v>8.815365382589184E-2</v>
      </c>
      <c r="L37" s="61"/>
    </row>
    <row r="38" spans="1:16" ht="15.75" x14ac:dyDescent="0.25">
      <c r="A38" s="34" t="s">
        <v>57</v>
      </c>
      <c r="B38" s="60" t="s">
        <v>58</v>
      </c>
      <c r="C38" s="45" t="s">
        <v>23</v>
      </c>
      <c r="D38" s="47">
        <v>37.369999999999997</v>
      </c>
      <c r="E38" s="47">
        <v>28.027499999999996</v>
      </c>
      <c r="F38" s="48">
        <v>51.16</v>
      </c>
      <c r="G38" s="48">
        <v>12.79</v>
      </c>
      <c r="H38" s="48">
        <v>40.817499999999995</v>
      </c>
      <c r="I38" s="47">
        <v>56.691249999999997</v>
      </c>
      <c r="J38" s="49">
        <v>15.873750000000001</v>
      </c>
      <c r="K38" s="47">
        <v>38.889569424879042</v>
      </c>
      <c r="L38" s="61"/>
    </row>
    <row r="39" spans="1:16" ht="15.75" x14ac:dyDescent="0.25">
      <c r="A39" s="34" t="s">
        <v>59</v>
      </c>
      <c r="B39" s="60" t="s">
        <v>60</v>
      </c>
      <c r="C39" s="45" t="s">
        <v>23</v>
      </c>
      <c r="D39" s="47">
        <v>316.18</v>
      </c>
      <c r="E39" s="47">
        <v>237.13499999999999</v>
      </c>
      <c r="F39" s="48">
        <v>448.11</v>
      </c>
      <c r="G39" s="48">
        <v>112.0275</v>
      </c>
      <c r="H39" s="48">
        <v>349.16250000000002</v>
      </c>
      <c r="I39" s="47">
        <v>507.90472540000002</v>
      </c>
      <c r="J39" s="49">
        <v>158.7422254</v>
      </c>
      <c r="K39" s="47">
        <v>45.463709705366405</v>
      </c>
      <c r="L39" s="61"/>
    </row>
    <row r="40" spans="1:16" ht="17.25" customHeight="1" x14ac:dyDescent="0.25">
      <c r="A40" s="34" t="s">
        <v>61</v>
      </c>
      <c r="B40" s="60" t="s">
        <v>62</v>
      </c>
      <c r="C40" s="45" t="s">
        <v>23</v>
      </c>
      <c r="D40" s="47">
        <v>43.12</v>
      </c>
      <c r="E40" s="47">
        <v>32.339999999999996</v>
      </c>
      <c r="F40" s="48">
        <v>59.88</v>
      </c>
      <c r="G40" s="48">
        <v>14.97</v>
      </c>
      <c r="H40" s="48">
        <v>47.309999999999995</v>
      </c>
      <c r="I40" s="47">
        <v>68.156847999999997</v>
      </c>
      <c r="J40" s="49">
        <v>20.846848000000001</v>
      </c>
      <c r="K40" s="47">
        <v>44.064358486577895</v>
      </c>
      <c r="L40" s="61"/>
    </row>
    <row r="41" spans="1:16" ht="18" customHeight="1" x14ac:dyDescent="0.25">
      <c r="A41" s="34" t="s">
        <v>63</v>
      </c>
      <c r="B41" s="60" t="s">
        <v>64</v>
      </c>
      <c r="C41" s="45" t="s">
        <v>23</v>
      </c>
      <c r="D41" s="47"/>
      <c r="E41" s="47">
        <v>0</v>
      </c>
      <c r="F41" s="48">
        <v>11.7</v>
      </c>
      <c r="G41" s="48">
        <v>2.9249999999999998</v>
      </c>
      <c r="H41" s="48">
        <v>2.9249999999999998</v>
      </c>
      <c r="I41" s="47">
        <v>14.081440000000001</v>
      </c>
      <c r="J41" s="49">
        <v>11.15644</v>
      </c>
      <c r="K41" s="47">
        <v>381.41675213675217</v>
      </c>
      <c r="L41" s="61"/>
    </row>
    <row r="42" spans="1:16" ht="15.75" x14ac:dyDescent="0.25">
      <c r="A42" s="34" t="s">
        <v>65</v>
      </c>
      <c r="B42" s="46" t="s">
        <v>66</v>
      </c>
      <c r="C42" s="45" t="s">
        <v>23</v>
      </c>
      <c r="D42" s="47">
        <v>41.6</v>
      </c>
      <c r="E42" s="47">
        <v>31.200000000000003</v>
      </c>
      <c r="F42" s="48">
        <v>0</v>
      </c>
      <c r="G42" s="48">
        <v>0</v>
      </c>
      <c r="H42" s="48">
        <v>31.200000000000003</v>
      </c>
      <c r="I42" s="47">
        <v>117.54198700000001</v>
      </c>
      <c r="J42" s="49">
        <v>86.341987000000003</v>
      </c>
      <c r="K42" s="47">
        <v>276.73713782051277</v>
      </c>
      <c r="L42" s="50"/>
    </row>
    <row r="43" spans="1:16" ht="15.75" x14ac:dyDescent="0.25">
      <c r="A43" s="34" t="s">
        <v>67</v>
      </c>
      <c r="B43" s="46" t="s">
        <v>68</v>
      </c>
      <c r="C43" s="45" t="s">
        <v>23</v>
      </c>
      <c r="D43" s="47">
        <v>758.36</v>
      </c>
      <c r="E43" s="47">
        <v>568.77</v>
      </c>
      <c r="F43" s="48">
        <v>2103.09</v>
      </c>
      <c r="G43" s="48">
        <v>525.77250000000004</v>
      </c>
      <c r="H43" s="48">
        <v>1094.5425</v>
      </c>
      <c r="I43" s="47">
        <v>32429.453132200004</v>
      </c>
      <c r="J43" s="49">
        <v>31334.910632200004</v>
      </c>
      <c r="K43" s="47">
        <v>2862.8317888250117</v>
      </c>
      <c r="L43" s="50"/>
      <c r="N43" s="62"/>
    </row>
    <row r="44" spans="1:16" ht="15.75" x14ac:dyDescent="0.25">
      <c r="A44" s="34" t="s">
        <v>69</v>
      </c>
      <c r="B44" s="46" t="s">
        <v>70</v>
      </c>
      <c r="C44" s="45" t="s">
        <v>23</v>
      </c>
      <c r="D44" s="47"/>
      <c r="E44" s="47">
        <v>0</v>
      </c>
      <c r="F44" s="48">
        <v>0</v>
      </c>
      <c r="G44" s="48">
        <v>0</v>
      </c>
      <c r="H44" s="48">
        <v>0</v>
      </c>
      <c r="I44" s="47"/>
      <c r="J44" s="49">
        <v>0</v>
      </c>
      <c r="K44" s="47" t="e">
        <v>#DIV/0!</v>
      </c>
      <c r="L44" s="50"/>
      <c r="N44" s="62"/>
    </row>
    <row r="45" spans="1:16" ht="15.75" x14ac:dyDescent="0.25">
      <c r="A45" s="34" t="s">
        <v>71</v>
      </c>
      <c r="B45" s="46" t="s">
        <v>72</v>
      </c>
      <c r="C45" s="45" t="s">
        <v>23</v>
      </c>
      <c r="D45" s="47"/>
      <c r="E45" s="47">
        <v>0</v>
      </c>
      <c r="F45" s="48">
        <v>0</v>
      </c>
      <c r="G45" s="48">
        <v>0</v>
      </c>
      <c r="H45" s="48">
        <v>0</v>
      </c>
      <c r="I45" s="47"/>
      <c r="J45" s="49">
        <v>0</v>
      </c>
      <c r="K45" s="47" t="e">
        <v>#DIV/0!</v>
      </c>
      <c r="L45" s="50"/>
      <c r="N45" s="62"/>
    </row>
    <row r="46" spans="1:16" ht="15.75" x14ac:dyDescent="0.25">
      <c r="A46" s="34" t="s">
        <v>73</v>
      </c>
      <c r="B46" s="46" t="s">
        <v>74</v>
      </c>
      <c r="C46" s="45" t="s">
        <v>23</v>
      </c>
      <c r="D46" s="47">
        <v>197.76</v>
      </c>
      <c r="E46" s="47">
        <v>148.32</v>
      </c>
      <c r="F46" s="48">
        <v>358.99</v>
      </c>
      <c r="G46" s="48">
        <v>89.747500000000002</v>
      </c>
      <c r="H46" s="48">
        <v>238.0675</v>
      </c>
      <c r="I46" s="47">
        <v>1961.4487400000003</v>
      </c>
      <c r="J46" s="49">
        <v>1723.3812400000002</v>
      </c>
      <c r="K46" s="47">
        <v>723.90445566908545</v>
      </c>
      <c r="L46" s="50"/>
    </row>
    <row r="47" spans="1:16" ht="15.75" x14ac:dyDescent="0.25">
      <c r="A47" s="34" t="s">
        <v>75</v>
      </c>
      <c r="B47" s="46" t="s">
        <v>76</v>
      </c>
      <c r="C47" s="45" t="s">
        <v>23</v>
      </c>
      <c r="D47" s="47">
        <v>723.35</v>
      </c>
      <c r="E47" s="47">
        <v>542.51250000000005</v>
      </c>
      <c r="F47" s="48">
        <v>764.02</v>
      </c>
      <c r="G47" s="48">
        <v>191.005</v>
      </c>
      <c r="H47" s="48">
        <v>733.51750000000004</v>
      </c>
      <c r="I47" s="47">
        <v>734.80345610000006</v>
      </c>
      <c r="J47" s="49">
        <v>1.2859561000000213</v>
      </c>
      <c r="K47" s="47">
        <v>0.17531362237438389</v>
      </c>
      <c r="L47" s="50"/>
    </row>
    <row r="48" spans="1:16" s="30" customFormat="1" ht="15.75" x14ac:dyDescent="0.25">
      <c r="A48" s="38" t="s">
        <v>77</v>
      </c>
      <c r="B48" s="44" t="s">
        <v>78</v>
      </c>
      <c r="C48" s="40" t="s">
        <v>21</v>
      </c>
      <c r="D48" s="43">
        <v>51265.937999999995</v>
      </c>
      <c r="E48" s="43">
        <v>38449.453499999996</v>
      </c>
      <c r="F48" s="58">
        <v>49486.759999999995</v>
      </c>
      <c r="G48" s="58">
        <v>12371.689999999999</v>
      </c>
      <c r="H48" s="58">
        <v>50821.143499999998</v>
      </c>
      <c r="I48" s="43">
        <v>78188.202003800005</v>
      </c>
      <c r="J48" s="41">
        <v>27367.058503800006</v>
      </c>
      <c r="K48" s="43">
        <v>53.849749570865136</v>
      </c>
      <c r="L48" s="41"/>
      <c r="M48" s="29"/>
      <c r="N48" s="29"/>
      <c r="O48" s="29"/>
      <c r="P48" s="29"/>
    </row>
    <row r="49" spans="1:16" s="30" customFormat="1" ht="15.75" x14ac:dyDescent="0.25">
      <c r="A49" s="38">
        <v>6</v>
      </c>
      <c r="B49" s="44" t="s">
        <v>79</v>
      </c>
      <c r="C49" s="40" t="s">
        <v>21</v>
      </c>
      <c r="D49" s="41">
        <v>42086.637999999999</v>
      </c>
      <c r="E49" s="41">
        <v>31564.978499999997</v>
      </c>
      <c r="F49" s="41">
        <v>41179.629999999997</v>
      </c>
      <c r="G49" s="41">
        <v>10294.907499999999</v>
      </c>
      <c r="H49" s="41">
        <v>41859.885999999999</v>
      </c>
      <c r="I49" s="41">
        <v>68045.497128400006</v>
      </c>
      <c r="J49" s="41">
        <v>26185.611128400007</v>
      </c>
      <c r="K49" s="43">
        <v>62.555380892341674</v>
      </c>
      <c r="L49" s="41"/>
      <c r="M49" s="29"/>
      <c r="N49" s="29"/>
      <c r="O49" s="29"/>
      <c r="P49" s="29"/>
    </row>
    <row r="50" spans="1:16" ht="15.75" x14ac:dyDescent="0.25">
      <c r="A50" s="34" t="s">
        <v>80</v>
      </c>
      <c r="B50" s="46" t="s">
        <v>81</v>
      </c>
      <c r="C50" s="45" t="s">
        <v>23</v>
      </c>
      <c r="D50" s="47">
        <v>38243.199999999997</v>
      </c>
      <c r="E50" s="47">
        <v>28682.399999999998</v>
      </c>
      <c r="F50" s="48">
        <v>37249.769999999997</v>
      </c>
      <c r="G50" s="48">
        <v>9312.4424999999992</v>
      </c>
      <c r="H50" s="48">
        <v>37994.842499999999</v>
      </c>
      <c r="I50" s="47">
        <v>61690.184784800003</v>
      </c>
      <c r="J50" s="49">
        <v>23695.342284800005</v>
      </c>
      <c r="K50" s="47">
        <v>62.364628264480913</v>
      </c>
      <c r="L50" s="52"/>
    </row>
    <row r="51" spans="1:16" ht="15.75" x14ac:dyDescent="0.25">
      <c r="A51" s="53" t="s">
        <v>82</v>
      </c>
      <c r="B51" s="46" t="s">
        <v>36</v>
      </c>
      <c r="C51" s="45" t="s">
        <v>23</v>
      </c>
      <c r="D51" s="49">
        <v>3269.79</v>
      </c>
      <c r="E51" s="47">
        <v>2452.3425000000002</v>
      </c>
      <c r="F51" s="54">
        <v>3184.86</v>
      </c>
      <c r="G51" s="48">
        <v>796.21500000000015</v>
      </c>
      <c r="H51" s="48">
        <v>3248.5575000000003</v>
      </c>
      <c r="I51" s="49">
        <v>5269.3203436000003</v>
      </c>
      <c r="J51" s="49">
        <v>2020.7628436</v>
      </c>
      <c r="K51" s="47">
        <v>62.204927682517543</v>
      </c>
      <c r="L51" s="55"/>
    </row>
    <row r="52" spans="1:16" ht="15.75" x14ac:dyDescent="0.25">
      <c r="A52" s="56"/>
      <c r="B52" s="46" t="s">
        <v>37</v>
      </c>
      <c r="C52" s="45" t="s">
        <v>23</v>
      </c>
      <c r="D52" s="49">
        <v>573.64799999999991</v>
      </c>
      <c r="E52" s="47">
        <v>430.23599999999993</v>
      </c>
      <c r="F52" s="54">
        <v>745</v>
      </c>
      <c r="G52" s="48">
        <v>186.25</v>
      </c>
      <c r="H52" s="48">
        <v>616.48599999999988</v>
      </c>
      <c r="I52" s="49">
        <v>1085.992</v>
      </c>
      <c r="J52" s="49">
        <v>469.50600000000009</v>
      </c>
      <c r="K52" s="47">
        <v>76.158420466969261</v>
      </c>
      <c r="L52" s="57"/>
    </row>
    <row r="53" spans="1:16" ht="15.75" x14ac:dyDescent="0.25">
      <c r="A53" s="38" t="s">
        <v>83</v>
      </c>
      <c r="B53" s="44" t="s">
        <v>84</v>
      </c>
      <c r="C53" s="40" t="s">
        <v>21</v>
      </c>
      <c r="D53" s="41">
        <v>9179.2999999999975</v>
      </c>
      <c r="E53" s="41">
        <v>6884.4749999999995</v>
      </c>
      <c r="F53" s="42">
        <v>8307.1299999999992</v>
      </c>
      <c r="G53" s="42">
        <v>2076.7824999999998</v>
      </c>
      <c r="H53" s="42">
        <v>8961.2574999999979</v>
      </c>
      <c r="I53" s="41">
        <v>10142.704875400001</v>
      </c>
      <c r="J53" s="41">
        <v>1181.4473754000028</v>
      </c>
      <c r="K53" s="43">
        <v>13.183946286556358</v>
      </c>
      <c r="L53" s="49"/>
    </row>
    <row r="54" spans="1:16" ht="15.75" x14ac:dyDescent="0.25">
      <c r="A54" s="34" t="s">
        <v>85</v>
      </c>
      <c r="B54" s="46" t="s">
        <v>86</v>
      </c>
      <c r="C54" s="45" t="s">
        <v>23</v>
      </c>
      <c r="D54" s="47">
        <v>7217.61</v>
      </c>
      <c r="E54" s="47">
        <v>5413.2074999999995</v>
      </c>
      <c r="F54" s="48">
        <v>56.52</v>
      </c>
      <c r="G54" s="48">
        <v>14.129999999999999</v>
      </c>
      <c r="H54" s="48">
        <v>5427.3374999999996</v>
      </c>
      <c r="I54" s="47">
        <v>5515.0254100000002</v>
      </c>
      <c r="J54" s="49">
        <v>87.687910000000556</v>
      </c>
      <c r="K54" s="47">
        <v>1.6156708514994795</v>
      </c>
      <c r="L54" s="50"/>
    </row>
    <row r="55" spans="1:16" ht="15.75" x14ac:dyDescent="0.25">
      <c r="A55" s="34" t="s">
        <v>87</v>
      </c>
      <c r="B55" s="46" t="s">
        <v>88</v>
      </c>
      <c r="C55" s="45"/>
      <c r="D55" s="47"/>
      <c r="E55" s="47">
        <v>0</v>
      </c>
      <c r="F55" s="48">
        <v>0</v>
      </c>
      <c r="G55" s="48">
        <v>0</v>
      </c>
      <c r="H55" s="48">
        <v>0</v>
      </c>
      <c r="I55" s="47"/>
      <c r="J55" s="49">
        <v>0</v>
      </c>
      <c r="K55" s="47" t="e">
        <v>#DIV/0!</v>
      </c>
      <c r="L55" s="50"/>
    </row>
    <row r="56" spans="1:16" ht="15.75" x14ac:dyDescent="0.25">
      <c r="A56" s="34" t="s">
        <v>89</v>
      </c>
      <c r="B56" s="46" t="s">
        <v>90</v>
      </c>
      <c r="C56" s="45" t="s">
        <v>23</v>
      </c>
      <c r="D56" s="47">
        <v>626.04</v>
      </c>
      <c r="E56" s="47">
        <v>469.53</v>
      </c>
      <c r="F56" s="48">
        <v>324.89</v>
      </c>
      <c r="G56" s="48">
        <v>81.222499999999997</v>
      </c>
      <c r="H56" s="48">
        <v>550.75249999999994</v>
      </c>
      <c r="I56" s="47">
        <v>1071.727815</v>
      </c>
      <c r="J56" s="49">
        <v>520.97531500000002</v>
      </c>
      <c r="K56" s="47">
        <v>94.593363625221869</v>
      </c>
      <c r="L56" s="50"/>
    </row>
    <row r="57" spans="1:16" ht="15.75" x14ac:dyDescent="0.25">
      <c r="A57" s="34" t="s">
        <v>91</v>
      </c>
      <c r="B57" s="46" t="s">
        <v>92</v>
      </c>
      <c r="C57" s="45"/>
      <c r="D57" s="47"/>
      <c r="E57" s="47">
        <v>0</v>
      </c>
      <c r="F57" s="48">
        <v>6043.03</v>
      </c>
      <c r="G57" s="48">
        <v>1510.7574999999999</v>
      </c>
      <c r="H57" s="48">
        <v>1510.7574999999999</v>
      </c>
      <c r="I57" s="47">
        <v>6982.4851824999996</v>
      </c>
      <c r="J57" s="49">
        <v>5471.7276824999999</v>
      </c>
      <c r="K57" s="47">
        <v>362.18437985580084</v>
      </c>
      <c r="L57" s="50"/>
    </row>
    <row r="58" spans="1:16" ht="15.75" x14ac:dyDescent="0.25">
      <c r="A58" s="34" t="s">
        <v>93</v>
      </c>
      <c r="B58" s="46" t="s">
        <v>94</v>
      </c>
      <c r="C58" s="45" t="s">
        <v>23</v>
      </c>
      <c r="D58" s="47">
        <v>458.46999999999997</v>
      </c>
      <c r="E58" s="47">
        <v>343.85249999999996</v>
      </c>
      <c r="F58" s="48">
        <v>812.66</v>
      </c>
      <c r="G58" s="48">
        <v>203.16499999999999</v>
      </c>
      <c r="H58" s="48">
        <v>547.01749999999993</v>
      </c>
      <c r="I58" s="47">
        <v>954.43826100000001</v>
      </c>
      <c r="J58" s="49">
        <v>407.42076100000008</v>
      </c>
      <c r="K58" s="47">
        <v>74.480388835823376</v>
      </c>
      <c r="L58" s="50"/>
    </row>
    <row r="59" spans="1:16" ht="15.75" x14ac:dyDescent="0.25">
      <c r="A59" s="34" t="s">
        <v>95</v>
      </c>
      <c r="B59" s="46" t="s">
        <v>96</v>
      </c>
      <c r="C59" s="45" t="s">
        <v>23</v>
      </c>
      <c r="D59" s="47">
        <v>152</v>
      </c>
      <c r="E59" s="47">
        <v>114</v>
      </c>
      <c r="F59" s="48">
        <v>87.39</v>
      </c>
      <c r="G59" s="48">
        <v>21.8475</v>
      </c>
      <c r="H59" s="48">
        <v>135.8475</v>
      </c>
      <c r="I59" s="47">
        <v>156.85006270000002</v>
      </c>
      <c r="J59" s="49">
        <v>21.002562700000027</v>
      </c>
      <c r="K59" s="47">
        <v>15.460396915659121</v>
      </c>
      <c r="L59" s="50"/>
    </row>
    <row r="60" spans="1:16" ht="15.75" x14ac:dyDescent="0.25">
      <c r="A60" s="34" t="s">
        <v>97</v>
      </c>
      <c r="B60" s="46" t="s">
        <v>98</v>
      </c>
      <c r="C60" s="45" t="s">
        <v>23</v>
      </c>
      <c r="D60" s="47">
        <v>89.6</v>
      </c>
      <c r="E60" s="47">
        <v>67.199999999999989</v>
      </c>
      <c r="F60" s="48">
        <v>274.56</v>
      </c>
      <c r="G60" s="48">
        <v>68.64</v>
      </c>
      <c r="H60" s="48">
        <v>135.83999999999997</v>
      </c>
      <c r="I60" s="47">
        <v>307.82304999999997</v>
      </c>
      <c r="J60" s="49">
        <v>171.98304999999999</v>
      </c>
      <c r="K60" s="47">
        <v>126.60707449941108</v>
      </c>
      <c r="L60" s="50"/>
    </row>
    <row r="61" spans="1:16" ht="15.75" x14ac:dyDescent="0.25">
      <c r="A61" s="34" t="s">
        <v>99</v>
      </c>
      <c r="B61" s="46" t="s">
        <v>100</v>
      </c>
      <c r="C61" s="45" t="s">
        <v>23</v>
      </c>
      <c r="D61" s="47">
        <v>466.32</v>
      </c>
      <c r="E61" s="47">
        <v>349.74</v>
      </c>
      <c r="F61" s="48">
        <v>350.66</v>
      </c>
      <c r="G61" s="48">
        <v>87.665000000000006</v>
      </c>
      <c r="H61" s="48">
        <v>437.40500000000003</v>
      </c>
      <c r="I61" s="47">
        <v>443.61690419999996</v>
      </c>
      <c r="J61" s="49">
        <v>6.2119041999999354</v>
      </c>
      <c r="K61" s="47">
        <v>1.4201721973914188</v>
      </c>
      <c r="L61" s="50"/>
    </row>
    <row r="62" spans="1:16" ht="15.75" x14ac:dyDescent="0.25">
      <c r="A62" s="34" t="s">
        <v>101</v>
      </c>
      <c r="B62" s="46" t="s">
        <v>102</v>
      </c>
      <c r="C62" s="45" t="s">
        <v>23</v>
      </c>
      <c r="D62" s="47">
        <v>60.46</v>
      </c>
      <c r="E62" s="47">
        <v>45.344999999999999</v>
      </c>
      <c r="F62" s="48">
        <v>52.73</v>
      </c>
      <c r="G62" s="48">
        <v>13.182499999999997</v>
      </c>
      <c r="H62" s="48">
        <v>58.527499999999996</v>
      </c>
      <c r="I62" s="47">
        <v>58.559110000000004</v>
      </c>
      <c r="J62" s="49">
        <v>3.1610000000007688E-2</v>
      </c>
      <c r="K62" s="47">
        <v>5.4008799282401765E-2</v>
      </c>
      <c r="L62" s="50"/>
    </row>
    <row r="63" spans="1:16" ht="15.75" x14ac:dyDescent="0.25">
      <c r="A63" s="34" t="s">
        <v>103</v>
      </c>
      <c r="B63" s="46" t="s">
        <v>104</v>
      </c>
      <c r="C63" s="45" t="s">
        <v>23</v>
      </c>
      <c r="D63" s="47">
        <v>108.8</v>
      </c>
      <c r="E63" s="47">
        <v>81.599999999999994</v>
      </c>
      <c r="F63" s="48">
        <v>304.69</v>
      </c>
      <c r="G63" s="48">
        <v>76.172499999999999</v>
      </c>
      <c r="H63" s="48">
        <v>157.77249999999998</v>
      </c>
      <c r="I63" s="47">
        <v>167.20448999999999</v>
      </c>
      <c r="J63" s="49">
        <v>9.4319900000000132</v>
      </c>
      <c r="K63" s="47">
        <v>5.978221806715375</v>
      </c>
      <c r="L63" s="50"/>
    </row>
    <row r="64" spans="1:16" s="30" customFormat="1" ht="15.75" x14ac:dyDescent="0.25">
      <c r="A64" s="38" t="s">
        <v>105</v>
      </c>
      <c r="B64" s="44" t="s">
        <v>106</v>
      </c>
      <c r="C64" s="40" t="s">
        <v>21</v>
      </c>
      <c r="D64" s="41">
        <v>1623124.0234207839</v>
      </c>
      <c r="E64" s="41">
        <v>1226818.8608989215</v>
      </c>
      <c r="F64" s="42">
        <v>2257891.2299999995</v>
      </c>
      <c r="G64" s="42">
        <v>564472.80749999988</v>
      </c>
      <c r="H64" s="42">
        <v>1791291.6683989214</v>
      </c>
      <c r="I64" s="41">
        <v>2466729.4018627</v>
      </c>
      <c r="J64" s="41">
        <v>675437.73346377863</v>
      </c>
      <c r="K64" s="43">
        <v>37.706742312238475</v>
      </c>
      <c r="L64" s="41"/>
      <c r="M64" s="29"/>
      <c r="N64" s="29"/>
      <c r="O64" s="29"/>
      <c r="P64" s="29"/>
    </row>
    <row r="65" spans="1:16" s="30" customFormat="1" ht="15.75" hidden="1" x14ac:dyDescent="0.25">
      <c r="A65" s="38" t="s">
        <v>107</v>
      </c>
      <c r="B65" s="44" t="s">
        <v>108</v>
      </c>
      <c r="C65" s="40" t="s">
        <v>21</v>
      </c>
      <c r="D65" s="43"/>
      <c r="E65" s="43"/>
      <c r="F65" s="58"/>
      <c r="G65" s="58"/>
      <c r="H65" s="58"/>
      <c r="I65" s="43"/>
      <c r="J65" s="41">
        <v>0</v>
      </c>
      <c r="K65" s="43" t="e">
        <v>#DIV/0!</v>
      </c>
      <c r="L65" s="41"/>
      <c r="M65" s="29"/>
      <c r="N65" s="29"/>
      <c r="O65" s="29"/>
      <c r="P65" s="29"/>
    </row>
    <row r="66" spans="1:16" s="30" customFormat="1" ht="15.75" hidden="1" x14ac:dyDescent="0.25">
      <c r="A66" s="38" t="s">
        <v>109</v>
      </c>
      <c r="B66" s="44" t="s">
        <v>110</v>
      </c>
      <c r="C66" s="40" t="s">
        <v>21</v>
      </c>
      <c r="D66" s="43"/>
      <c r="E66" s="43"/>
      <c r="F66" s="58"/>
      <c r="G66" s="58"/>
      <c r="H66" s="58"/>
      <c r="I66" s="43"/>
      <c r="J66" s="41">
        <v>0</v>
      </c>
      <c r="K66" s="43" t="e">
        <v>#DIV/0!</v>
      </c>
      <c r="L66" s="41"/>
      <c r="M66" s="29"/>
      <c r="N66" s="29"/>
      <c r="O66" s="29"/>
      <c r="P66" s="29"/>
    </row>
    <row r="67" spans="1:16" s="30" customFormat="1" ht="15.75" x14ac:dyDescent="0.25">
      <c r="A67" s="38" t="s">
        <v>111</v>
      </c>
      <c r="B67" s="44" t="s">
        <v>112</v>
      </c>
      <c r="C67" s="40" t="s">
        <v>21</v>
      </c>
      <c r="D67" s="41">
        <v>1623124.0234207839</v>
      </c>
      <c r="E67" s="41">
        <v>1226818.8608989215</v>
      </c>
      <c r="F67" s="42">
        <v>2257891.2299999995</v>
      </c>
      <c r="G67" s="42">
        <v>564472.80749999988</v>
      </c>
      <c r="H67" s="42">
        <v>1791291.6683989214</v>
      </c>
      <c r="I67" s="41">
        <v>2466729.4018627</v>
      </c>
      <c r="J67" s="41">
        <v>675437.73346377863</v>
      </c>
      <c r="K67" s="43">
        <v>37.706742312238475</v>
      </c>
      <c r="L67" s="41"/>
      <c r="M67" s="29"/>
      <c r="N67" s="29"/>
      <c r="O67" s="29"/>
      <c r="P67" s="29"/>
    </row>
    <row r="68" spans="1:16" s="30" customFormat="1" ht="15.75" customHeight="1" x14ac:dyDescent="0.25">
      <c r="A68" s="63" t="s">
        <v>113</v>
      </c>
      <c r="B68" s="64" t="s">
        <v>114</v>
      </c>
      <c r="C68" s="35" t="s">
        <v>115</v>
      </c>
      <c r="D68" s="47">
        <v>330.14135686999998</v>
      </c>
      <c r="E68" s="47">
        <v>220.09423791333333</v>
      </c>
      <c r="F68" s="48">
        <v>458.37</v>
      </c>
      <c r="G68" s="48">
        <v>152.79</v>
      </c>
      <c r="H68" s="48">
        <v>372.88423791333332</v>
      </c>
      <c r="I68" s="47">
        <v>502.3</v>
      </c>
      <c r="J68" s="49">
        <v>129.41576208666669</v>
      </c>
      <c r="K68" s="47">
        <v>34.706686131567146</v>
      </c>
      <c r="L68" s="65"/>
      <c r="M68" s="29"/>
      <c r="N68" s="29"/>
      <c r="O68" s="29"/>
      <c r="P68" s="29"/>
    </row>
    <row r="69" spans="1:16" s="30" customFormat="1" ht="15.75" x14ac:dyDescent="0.25">
      <c r="A69" s="53" t="s">
        <v>116</v>
      </c>
      <c r="B69" s="66" t="s">
        <v>117</v>
      </c>
      <c r="C69" s="35" t="s">
        <v>18</v>
      </c>
      <c r="D69" s="47">
        <v>15.02</v>
      </c>
      <c r="E69" s="47">
        <v>11.265000000000001</v>
      </c>
      <c r="F69" s="47">
        <v>21.3</v>
      </c>
      <c r="G69" s="48">
        <v>5.3250000000000002</v>
      </c>
      <c r="H69" s="48">
        <v>16.59</v>
      </c>
      <c r="I69" s="47">
        <v>16.59</v>
      </c>
      <c r="J69" s="49">
        <v>0</v>
      </c>
      <c r="K69" s="47">
        <v>0</v>
      </c>
      <c r="L69" s="41"/>
      <c r="M69" s="29"/>
      <c r="N69" s="29"/>
      <c r="O69" s="29"/>
      <c r="P69" s="29"/>
    </row>
    <row r="70" spans="1:16" s="30" customFormat="1" ht="15.75" x14ac:dyDescent="0.25">
      <c r="A70" s="56"/>
      <c r="B70" s="67"/>
      <c r="C70" s="35" t="s">
        <v>115</v>
      </c>
      <c r="D70" s="47"/>
      <c r="E70" s="47"/>
      <c r="F70" s="48"/>
      <c r="G70" s="48"/>
      <c r="H70" s="48"/>
      <c r="I70" s="47"/>
      <c r="J70" s="49"/>
      <c r="K70" s="47"/>
      <c r="L70" s="41"/>
      <c r="M70" s="29"/>
      <c r="N70" s="29"/>
      <c r="O70" s="29"/>
      <c r="P70" s="29"/>
    </row>
    <row r="71" spans="1:16" s="30" customFormat="1" ht="15.75" x14ac:dyDescent="0.25">
      <c r="A71" s="38" t="s">
        <v>118</v>
      </c>
      <c r="B71" s="44" t="s">
        <v>119</v>
      </c>
      <c r="C71" s="40" t="s">
        <v>120</v>
      </c>
      <c r="D71" s="43">
        <v>4916.4516642485441</v>
      </c>
      <c r="E71" s="43">
        <v>5574.0616952544069</v>
      </c>
      <c r="F71" s="58">
        <v>4925.9140650566123</v>
      </c>
      <c r="G71" s="58">
        <v>3694.4355487924595</v>
      </c>
      <c r="H71" s="58">
        <v>4803.8814362951371</v>
      </c>
      <c r="I71" s="43">
        <v>4910.8688072122241</v>
      </c>
      <c r="J71" s="41">
        <v>106.98737091708699</v>
      </c>
      <c r="K71" s="43">
        <v>2.2271026530496161</v>
      </c>
      <c r="L71" s="41"/>
      <c r="M71" s="29"/>
      <c r="N71" s="29"/>
      <c r="O71" s="29"/>
      <c r="P71" s="29"/>
    </row>
    <row r="72" spans="1:16" s="30" customFormat="1" ht="15.75" x14ac:dyDescent="0.25">
      <c r="A72" s="38"/>
      <c r="B72" s="44" t="s">
        <v>121</v>
      </c>
      <c r="C72" s="40" t="s">
        <v>21</v>
      </c>
      <c r="D72" s="43"/>
      <c r="E72" s="43"/>
      <c r="F72" s="58">
        <v>3363.07</v>
      </c>
      <c r="G72" s="58"/>
      <c r="H72" s="58"/>
      <c r="I72" s="43"/>
      <c r="J72" s="41"/>
      <c r="K72" s="43"/>
      <c r="L72" s="41"/>
      <c r="M72" s="29"/>
      <c r="N72" s="29"/>
      <c r="O72" s="29"/>
      <c r="P72" s="29"/>
    </row>
    <row r="73" spans="1:16" s="30" customFormat="1" ht="31.5" x14ac:dyDescent="0.25">
      <c r="A73" s="34" t="s">
        <v>122</v>
      </c>
      <c r="B73" s="46" t="s">
        <v>123</v>
      </c>
      <c r="C73" s="45" t="s">
        <v>23</v>
      </c>
      <c r="D73" s="47">
        <v>200000</v>
      </c>
      <c r="E73" s="47">
        <v>150000</v>
      </c>
      <c r="F73" s="48">
        <v>200000</v>
      </c>
      <c r="G73" s="48">
        <v>50000</v>
      </c>
      <c r="H73" s="48">
        <v>200000</v>
      </c>
      <c r="I73" s="47">
        <v>200000</v>
      </c>
      <c r="J73" s="49">
        <v>0</v>
      </c>
      <c r="K73" s="47">
        <v>0</v>
      </c>
      <c r="L73" s="50" t="s">
        <v>124</v>
      </c>
      <c r="M73" s="29"/>
      <c r="N73" s="29"/>
      <c r="O73" s="29"/>
      <c r="P73" s="29"/>
    </row>
    <row r="74" spans="1:16" s="30" customFormat="1" ht="15.75" x14ac:dyDescent="0.25">
      <c r="A74" s="34" t="s">
        <v>125</v>
      </c>
      <c r="B74" s="46" t="s">
        <v>126</v>
      </c>
      <c r="C74" s="45" t="s">
        <v>23</v>
      </c>
      <c r="D74" s="47">
        <v>1423124.0234207839</v>
      </c>
      <c r="E74" s="47">
        <v>1076818.8608989215</v>
      </c>
      <c r="F74" s="48">
        <v>2054528.1599999997</v>
      </c>
      <c r="G74" s="48">
        <v>514472.80749999988</v>
      </c>
      <c r="H74" s="48">
        <v>1591291.6683989214</v>
      </c>
      <c r="I74" s="47">
        <v>2266729.4018627</v>
      </c>
      <c r="J74" s="49">
        <v>675437.73346377863</v>
      </c>
      <c r="K74" s="47">
        <v>42.445878833977083</v>
      </c>
      <c r="L74" s="50"/>
      <c r="M74" s="29"/>
      <c r="N74" s="29"/>
      <c r="O74" s="29"/>
      <c r="P74" s="29"/>
    </row>
    <row r="75" spans="1:16" s="69" customFormat="1" ht="15.75" x14ac:dyDescent="0.25">
      <c r="A75" s="38" t="s">
        <v>127</v>
      </c>
      <c r="B75" s="44" t="s">
        <v>128</v>
      </c>
      <c r="C75" s="40" t="s">
        <v>120</v>
      </c>
      <c r="D75" s="43">
        <v>4310.6505556078164</v>
      </c>
      <c r="E75" s="43">
        <v>4892.5354480335882</v>
      </c>
      <c r="F75" s="58">
        <v>4482.2483146802797</v>
      </c>
      <c r="G75" s="58">
        <v>3367.189001243536</v>
      </c>
      <c r="H75" s="58">
        <v>4267.5219454268627</v>
      </c>
      <c r="I75" s="43">
        <v>4512.7003819683459</v>
      </c>
      <c r="J75" s="41">
        <v>245.17843654148328</v>
      </c>
      <c r="K75" s="43">
        <v>5.7452179432661152</v>
      </c>
      <c r="L75" s="41"/>
      <c r="M75" s="68"/>
      <c r="N75" s="68"/>
      <c r="O75" s="68"/>
      <c r="P75" s="68"/>
    </row>
    <row r="76" spans="1:16" s="30" customFormat="1" ht="15.75" x14ac:dyDescent="0.25">
      <c r="A76" s="38"/>
      <c r="B76" s="70" t="s">
        <v>129</v>
      </c>
      <c r="C76" s="40"/>
      <c r="D76" s="43"/>
      <c r="E76" s="43"/>
      <c r="F76" s="58"/>
      <c r="G76" s="58"/>
      <c r="H76" s="58"/>
      <c r="I76" s="43"/>
      <c r="J76" s="49"/>
      <c r="K76" s="47"/>
      <c r="L76" s="41"/>
      <c r="M76" s="29"/>
      <c r="N76" s="29"/>
      <c r="O76" s="29"/>
      <c r="P76" s="29"/>
    </row>
    <row r="77" spans="1:16" s="30" customFormat="1" ht="15.75" x14ac:dyDescent="0.25">
      <c r="A77" s="38" t="s">
        <v>130</v>
      </c>
      <c r="B77" s="71" t="s">
        <v>131</v>
      </c>
      <c r="C77" s="40" t="s">
        <v>132</v>
      </c>
      <c r="D77" s="72">
        <v>132</v>
      </c>
      <c r="E77" s="72">
        <v>132</v>
      </c>
      <c r="F77" s="72">
        <v>134</v>
      </c>
      <c r="G77" s="72">
        <v>134</v>
      </c>
      <c r="H77" s="72">
        <v>132.5</v>
      </c>
      <c r="I77" s="72">
        <v>119</v>
      </c>
      <c r="J77" s="41">
        <v>-13.5</v>
      </c>
      <c r="K77" s="43">
        <v>-10.188679245283019</v>
      </c>
      <c r="L77" s="41"/>
      <c r="M77" s="29"/>
      <c r="N77" s="29"/>
      <c r="O77" s="29"/>
      <c r="P77" s="29"/>
    </row>
    <row r="78" spans="1:16" s="30" customFormat="1" ht="15.75" x14ac:dyDescent="0.25">
      <c r="A78" s="34" t="s">
        <v>133</v>
      </c>
      <c r="B78" s="60" t="s">
        <v>134</v>
      </c>
      <c r="C78" s="45" t="s">
        <v>23</v>
      </c>
      <c r="D78" s="37">
        <v>112</v>
      </c>
      <c r="E78" s="37">
        <v>112</v>
      </c>
      <c r="F78" s="37">
        <v>116</v>
      </c>
      <c r="G78" s="37">
        <v>116</v>
      </c>
      <c r="H78" s="37">
        <v>113</v>
      </c>
      <c r="I78" s="37">
        <v>102</v>
      </c>
      <c r="J78" s="49">
        <v>-11</v>
      </c>
      <c r="K78" s="47">
        <v>-9.7345132743362832</v>
      </c>
      <c r="L78" s="52"/>
      <c r="M78" s="29"/>
      <c r="N78" s="29"/>
      <c r="O78" s="29"/>
      <c r="P78" s="29"/>
    </row>
    <row r="79" spans="1:16" s="30" customFormat="1" ht="15.75" x14ac:dyDescent="0.25">
      <c r="A79" s="34" t="s">
        <v>135</v>
      </c>
      <c r="B79" s="60" t="s">
        <v>136</v>
      </c>
      <c r="C79" s="45" t="s">
        <v>23</v>
      </c>
      <c r="D79" s="37">
        <v>20</v>
      </c>
      <c r="E79" s="37">
        <v>20</v>
      </c>
      <c r="F79" s="37">
        <v>18</v>
      </c>
      <c r="G79" s="37">
        <v>18</v>
      </c>
      <c r="H79" s="37">
        <v>19.5</v>
      </c>
      <c r="I79" s="37">
        <v>17</v>
      </c>
      <c r="J79" s="49">
        <v>-2.5</v>
      </c>
      <c r="K79" s="47">
        <v>-12.820512820512819</v>
      </c>
      <c r="L79" s="57"/>
      <c r="M79" s="29"/>
      <c r="N79" s="29"/>
      <c r="O79" s="29"/>
      <c r="P79" s="29"/>
    </row>
    <row r="80" spans="1:16" s="30" customFormat="1" ht="15.75" x14ac:dyDescent="0.25">
      <c r="A80" s="38" t="s">
        <v>137</v>
      </c>
      <c r="B80" s="71" t="s">
        <v>138</v>
      </c>
      <c r="C80" s="40" t="s">
        <v>139</v>
      </c>
      <c r="D80" s="43">
        <v>121882.85984848486</v>
      </c>
      <c r="E80" s="43">
        <v>91412.144886363632</v>
      </c>
      <c r="F80" s="58">
        <v>122637.0895522388</v>
      </c>
      <c r="G80" s="58">
        <v>122637.0895522388</v>
      </c>
      <c r="H80" s="58">
        <v>122073.55188679245</v>
      </c>
      <c r="I80" s="43">
        <v>190514.75452969191</v>
      </c>
      <c r="J80" s="41">
        <v>68441.202642899458</v>
      </c>
      <c r="K80" s="43">
        <v>56.065545390511687</v>
      </c>
      <c r="L80" s="41"/>
      <c r="M80" s="29"/>
      <c r="N80" s="29"/>
      <c r="O80" s="29"/>
      <c r="P80" s="29"/>
    </row>
    <row r="81" spans="1:16" s="30" customFormat="1" ht="15.75" x14ac:dyDescent="0.25">
      <c r="A81" s="34" t="s">
        <v>140</v>
      </c>
      <c r="B81" s="60" t="s">
        <v>134</v>
      </c>
      <c r="C81" s="45" t="s">
        <v>23</v>
      </c>
      <c r="D81" s="47">
        <v>115192.89434523809</v>
      </c>
      <c r="E81" s="47">
        <v>115192.89434523809</v>
      </c>
      <c r="F81" s="48">
        <v>114907.09051724141</v>
      </c>
      <c r="G81" s="48">
        <v>114907.09051724141</v>
      </c>
      <c r="H81" s="48">
        <v>115119.54646017701</v>
      </c>
      <c r="I81" s="47">
        <v>171866.73585261439</v>
      </c>
      <c r="J81" s="49">
        <v>56747.189392437387</v>
      </c>
      <c r="K81" s="47">
        <v>49.294139125250801</v>
      </c>
      <c r="L81" s="73"/>
      <c r="M81" s="29"/>
      <c r="N81" s="29"/>
      <c r="O81" s="29"/>
      <c r="P81" s="29"/>
    </row>
    <row r="82" spans="1:16" s="30" customFormat="1" ht="15.75" x14ac:dyDescent="0.25">
      <c r="A82" s="34" t="s">
        <v>141</v>
      </c>
      <c r="B82" s="60" t="s">
        <v>136</v>
      </c>
      <c r="C82" s="45" t="s">
        <v>23</v>
      </c>
      <c r="D82" s="47">
        <v>159346.66666666663</v>
      </c>
      <c r="E82" s="47">
        <v>159346.66666666663</v>
      </c>
      <c r="F82" s="48">
        <v>172452.63888888885</v>
      </c>
      <c r="G82" s="48">
        <v>172452.63888888885</v>
      </c>
      <c r="H82" s="48">
        <v>162371.12179487181</v>
      </c>
      <c r="I82" s="47">
        <v>302402.86659215688</v>
      </c>
      <c r="J82" s="49">
        <v>140031.74479728506</v>
      </c>
      <c r="K82" s="47">
        <v>86.241779479845732</v>
      </c>
      <c r="L82" s="74"/>
      <c r="M82" s="29"/>
      <c r="N82" s="29"/>
      <c r="O82" s="29"/>
      <c r="P82" s="29"/>
    </row>
    <row r="83" spans="1:16" ht="15.75" x14ac:dyDescent="0.25">
      <c r="B83" s="75"/>
      <c r="C83" s="75"/>
    </row>
    <row r="84" spans="1:16" ht="15.75" x14ac:dyDescent="0.25">
      <c r="B84" s="75"/>
      <c r="C84" s="75"/>
    </row>
    <row r="85" spans="1:16" ht="20.100000000000001" customHeight="1" x14ac:dyDescent="0.3">
      <c r="A85" s="76" t="s">
        <v>142</v>
      </c>
      <c r="B85" s="13"/>
      <c r="C85" s="13"/>
      <c r="M85" s="77" t="s">
        <v>143</v>
      </c>
      <c r="N85" s="29">
        <f>D67+[1]Вода!D68+[1]Канал!D63+[1]Жезды!D30</f>
        <v>2756879.2759168674</v>
      </c>
      <c r="O85" s="6">
        <f>I67+[1]Вода!I68+[1]Канал!I66+[1]Жезды!E30</f>
        <v>4014928.2294414006</v>
      </c>
    </row>
    <row r="86" spans="1:16" ht="20.100000000000001" customHeight="1" x14ac:dyDescent="0.3">
      <c r="A86" s="76" t="s">
        <v>144</v>
      </c>
      <c r="B86" s="13"/>
      <c r="C86" s="13"/>
      <c r="N86" s="51">
        <f>D73+[1]Вода!D72+[1]Канал!D69</f>
        <v>620000</v>
      </c>
    </row>
    <row r="87" spans="1:16" ht="20.100000000000001" customHeight="1" x14ac:dyDescent="0.3">
      <c r="A87" s="76" t="s">
        <v>145</v>
      </c>
      <c r="B87" s="78"/>
      <c r="C87" s="78"/>
      <c r="D87" s="79"/>
      <c r="E87" s="79"/>
      <c r="F87" s="79"/>
      <c r="G87" s="79"/>
      <c r="H87" s="79"/>
      <c r="N87" s="77">
        <f>N85-N86</f>
        <v>2136879.2759168674</v>
      </c>
    </row>
    <row r="88" spans="1:16" ht="20.100000000000001" customHeight="1" x14ac:dyDescent="0.3">
      <c r="A88" s="76" t="s">
        <v>146</v>
      </c>
      <c r="B88" s="78"/>
      <c r="C88" s="78"/>
      <c r="D88" s="79"/>
      <c r="E88" s="79"/>
      <c r="F88" s="79"/>
      <c r="G88" s="79"/>
      <c r="H88" s="79"/>
      <c r="N88" s="77"/>
    </row>
    <row r="89" spans="1:16" ht="20.100000000000001" customHeight="1" x14ac:dyDescent="0.3">
      <c r="A89" s="76" t="s">
        <v>147</v>
      </c>
      <c r="B89" s="13"/>
      <c r="C89" s="13"/>
    </row>
    <row r="90" spans="1:16" ht="20.100000000000001" customHeight="1" x14ac:dyDescent="0.3">
      <c r="A90" s="76" t="s">
        <v>148</v>
      </c>
    </row>
    <row r="91" spans="1:16" ht="20.100000000000001" customHeight="1" x14ac:dyDescent="0.25">
      <c r="A91" s="80"/>
    </row>
    <row r="92" spans="1:16" s="83" customFormat="1" ht="20.100000000000001" customHeight="1" x14ac:dyDescent="0.3">
      <c r="A92" s="76" t="s">
        <v>149</v>
      </c>
      <c r="B92" s="13" t="s">
        <v>150</v>
      </c>
      <c r="C92" s="81"/>
      <c r="D92" s="81"/>
      <c r="E92" s="81"/>
      <c r="F92" s="81"/>
      <c r="G92" s="81"/>
      <c r="H92" s="81"/>
      <c r="I92" s="82"/>
      <c r="J92" s="82"/>
      <c r="K92" s="82"/>
      <c r="L92" s="82"/>
      <c r="M92" s="82"/>
      <c r="N92" s="82"/>
      <c r="O92" s="82"/>
      <c r="P92" s="82"/>
    </row>
    <row r="93" spans="1:16" ht="20.100000000000001" customHeight="1" x14ac:dyDescent="0.25">
      <c r="A93" s="80"/>
    </row>
    <row r="94" spans="1:16" s="13" customFormat="1" ht="20.100000000000001" customHeight="1" x14ac:dyDescent="0.3">
      <c r="A94" s="76"/>
      <c r="D94" s="84"/>
      <c r="E94" s="84"/>
      <c r="F94" s="84"/>
      <c r="G94" s="84"/>
      <c r="H94" s="84"/>
      <c r="I94" s="84"/>
      <c r="J94" s="84"/>
      <c r="K94" s="84"/>
      <c r="L94" s="85"/>
      <c r="M94" s="84"/>
      <c r="N94" s="84"/>
      <c r="O94" s="84"/>
      <c r="P94" s="84"/>
    </row>
    <row r="95" spans="1:16" ht="12.75" customHeight="1" x14ac:dyDescent="0.25">
      <c r="A95" s="80"/>
    </row>
    <row r="112" ht="27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</sheetData>
  <mergeCells count="22">
    <mergeCell ref="L50:L52"/>
    <mergeCell ref="A51:A52"/>
    <mergeCell ref="A69:A70"/>
    <mergeCell ref="B69:B70"/>
    <mergeCell ref="L78:L79"/>
    <mergeCell ref="L81:L82"/>
    <mergeCell ref="H14:H16"/>
    <mergeCell ref="I14:I16"/>
    <mergeCell ref="J14:K15"/>
    <mergeCell ref="L14:L16"/>
    <mergeCell ref="L25:L27"/>
    <mergeCell ref="A26:A27"/>
    <mergeCell ref="A6:L6"/>
    <mergeCell ref="A7:L7"/>
    <mergeCell ref="A8:L8"/>
    <mergeCell ref="A14:A16"/>
    <mergeCell ref="B14:B16"/>
    <mergeCell ref="C14:C16"/>
    <mergeCell ref="D14:D16"/>
    <mergeCell ref="E14:E16"/>
    <mergeCell ref="F14:F16"/>
    <mergeCell ref="G14:G16"/>
  </mergeCells>
  <printOptions horizontalCentered="1"/>
  <pageMargins left="0.59055118110236227" right="0.70866141732283472" top="0.59055118110236227" bottom="0.59055118110236227" header="0.31496062992125984" footer="0.19685039370078741"/>
  <pageSetup paperSize="9" scale="48" fitToHeight="2" orientation="landscape" r:id="rId1"/>
  <headerFooter>
    <oddFooter>&amp;C&amp;"Times New Roman,обычный"&amp;12&amp;P</oddFooter>
  </headerFooter>
  <rowBreaks count="2" manualBreakCount="2">
    <brk id="95" max="6" man="1"/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2022-05-03T09:26:14Z</dcterms:created>
  <dcterms:modified xsi:type="dcterms:W3CDTF">2022-05-03T09:27:23Z</dcterms:modified>
</cp:coreProperties>
</file>